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avings Calculator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<sst xmlns="http://schemas.openxmlformats.org/spreadsheetml/2006/main" count="57" uniqueCount="54">
  <si>
    <t xml:space="preserve">Telematics Insurance Savings Calculator</t>
  </si>
  <si>
    <t xml:space="preserve">Estimate your discount by driving profile — comparison by carrier below</t>
  </si>
  <si>
    <t xml:space="preserve">Item</t>
  </si>
  <si>
    <t xml:space="preserve">Value</t>
  </si>
  <si>
    <t xml:space="preserve">Notes</t>
  </si>
  <si>
    <t xml:space="preserve">YOUR CURRENT POLICY</t>
  </si>
  <si>
    <t xml:space="preserve">Current Annual Premium ($)</t>
  </si>
  <si>
    <t xml:space="preserve">YOUR DRIVING PROFILE</t>
  </si>
  <si>
    <t xml:space="preserve">Estimated Annual Mileage</t>
  </si>
  <si>
    <t xml:space="preserve">Driving Pattern (City / Highway / Mixed)</t>
  </si>
  <si>
    <t xml:space="preserve">Late-Night Driving % (11pm-4am)</t>
  </si>
  <si>
    <t xml:space="preserve">Driving Style (Conservative / Moderate / Aggressive)</t>
  </si>
  <si>
    <t xml:space="preserve">Phone Use While Driving (Yes/No)</t>
  </si>
  <si>
    <t xml:space="preserve">ESTIMATED TELEMATICS DISCOUNT</t>
  </si>
  <si>
    <t xml:space="preserve">Mileage Discount Factor</t>
  </si>
  <si>
    <t xml:space="preserve">Night-Driving Penalty</t>
  </si>
  <si>
    <t xml:space="preserve">Driving Style Factor</t>
  </si>
  <si>
    <t xml:space="preserve">Phone-Use Penalty</t>
  </si>
  <si>
    <t xml:space="preserve">Combined Estimated Discount</t>
  </si>
  <si>
    <t xml:space="preserve">Projected Telematics Premium ($)</t>
  </si>
  <si>
    <t xml:space="preserve">Estimated Annual Savings</t>
  </si>
  <si>
    <t xml:space="preserve">Actual telematics discounts vary by insurer and driving record. These are estimates based on published ranges from major carriers. Your actual discount is determined AFTER several months of monitored driving — some carriers also INCREASE premiums if your driving is flagged as high-risk.</t>
  </si>
  <si>
    <t xml:space="preserve">TELEMATICS PROGRAMME COMPARISON (reference)</t>
  </si>
  <si>
    <t xml:space="preserve">Programme</t>
  </si>
  <si>
    <t xml:space="preserve">Max Discount</t>
  </si>
  <si>
    <t xml:space="preserve">App / Device / Data Collected</t>
  </si>
  <si>
    <t xml:space="preserve">Progressive Snapshot</t>
  </si>
  <si>
    <t xml:space="preserve">30%</t>
  </si>
  <si>
    <t xml:space="preserve">App or device. Tracks mileage, hard braking, time of day</t>
  </si>
  <si>
    <t xml:space="preserve">State Farm Drive Safe &amp; Save</t>
  </si>
  <si>
    <t xml:space="preserve">App. Tracks mileage, acceleration, speeding, phone use</t>
  </si>
  <si>
    <t xml:space="preserve">Allstate Drivewise</t>
  </si>
  <si>
    <t xml:space="preserve">40%</t>
  </si>
  <si>
    <t xml:space="preserve">App. Tracks mileage, speeding, time of day, braking</t>
  </si>
  <si>
    <t xml:space="preserve">USAA SafePilot</t>
  </si>
  <si>
    <t xml:space="preserve">App. Tracks phone use, braking, night driving</t>
  </si>
  <si>
    <t xml:space="preserve">Nationwide SmartRide</t>
  </si>
  <si>
    <t xml:space="preserve">App or device. Tracks mileage, hard braking, nighttime, idle time</t>
  </si>
  <si>
    <t xml:space="preserve">Telematics Insurance Savings Calculator — Instructions</t>
  </si>
  <si>
    <t xml:space="preserve">HOW TO USE THIS SPREADSHEET</t>
  </si>
  <si>
    <t xml:space="preserve">1. Enter your current annual auto premium.</t>
  </si>
  <si>
    <t xml:space="preserve">2. Fill in your driving profile: annual mileage, pattern, late-night %, style, phone use.</t>
  </si>
  <si>
    <t xml:space="preserve">3. The tool estimates a combined discount based on carrier-published factors.</t>
  </si>
  <si>
    <t xml:space="preserve">4. Combined Estimated Discount caps at 35% (typical industry maximum).</t>
  </si>
  <si>
    <t xml:space="preserve">5. Review the Programme Comparison table to see which carrier matches your driving profile best.</t>
  </si>
  <si>
    <t xml:space="preserve">6. Then get a real quote from that carrier — final discount depends on 3-6 months of actual monitored driving.</t>
  </si>
  <si>
    <t xml:space="preserve">IMPORTANT NOTES</t>
  </si>
  <si>
    <t xml:space="preserve">• Telematics discounts favour LOW MILEAGE drivers most. If you drive under 7,500 miles/year, you likely qualify for 15-25% at most carriers.</t>
  </si>
  <si>
    <t xml:space="preserve">• Aggressive driving (hard braking, speeding) will REDUCE or even increase your premium with some carriers.</t>
  </si>
  <si>
    <t xml:space="preserve">• Phone use while driving is a major penalty — some carriers measure this in fine detail.</t>
  </si>
  <si>
    <t xml:space="preserve">• Privacy: telematics collects GPS + driving data. Read the carrier's privacy policy before enrolling.</t>
  </si>
  <si>
    <t xml:space="preserve">• Yellow cells = your input. Formulas update automatically.</t>
  </si>
  <si>
    <t xml:space="preserve">DISCLAIMER</t>
  </si>
  <si>
    <t xml:space="preserve">This spreadsheet is provided for informational and educational purposes only and does not constitute auto insurance advice. Needs vary by individual. Consult a qualified independent auto-insurance broker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</si>
</sst>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#,##0"/>
    <numFmt numFmtId="167" formatCode="0.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008080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66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22"/>
    <col collapsed="false" customWidth="true" hidden="false" outlineLevel="0" max="3" min="3" style="0" width="40"/>
  </cols>
  <sheetData>
    <row r="1" customFormat="false" ht="24" hidden="false" customHeight="true" outlineLevel="0" collapsed="false">
      <c r="A1" s="1" t="s">
        <v>0</v>
      </c>
      <c r="B1" s="1"/>
      <c r="C1" s="1"/>
    </row>
    <row r="2" customFormat="false" ht="18" hidden="false" customHeight="true" outlineLevel="0" collapsed="false">
      <c r="A2" s="2" t="s">
        <v>1</v>
      </c>
      <c r="B2" s="2"/>
      <c r="C2" s="2"/>
    </row>
    <row r="4" customFormat="false" ht="21.75" hidden="false" customHeight="true" outlineLevel="0" collapsed="false">
      <c r="A4" s="3" t="s">
        <v>2</v>
      </c>
      <c r="B4" s="3" t="s">
        <v>3</v>
      </c>
      <c r="C4" s="3" t="s">
        <v>4</v>
      </c>
    </row>
    <row r="5" customFormat="false" ht="19.5" hidden="false" customHeight="true" outlineLevel="0" collapsed="false">
      <c r="A5" s="4" t="s">
        <v>5</v>
      </c>
      <c r="B5" s="4"/>
      <c r="C5" s="4"/>
    </row>
    <row r="6" customFormat="false" ht="15" hidden="false" customHeight="false" outlineLevel="0" collapsed="false">
      <c r="A6" s="5" t="s">
        <v>6</v>
      </c>
      <c r="B6" s="6"/>
    </row>
    <row r="8" customFormat="false" ht="19.5" hidden="false" customHeight="true" outlineLevel="0" collapsed="false">
      <c r="A8" s="4" t="s">
        <v>7</v>
      </c>
      <c r="B8" s="4"/>
      <c r="C8" s="4"/>
    </row>
    <row r="9" customFormat="false" ht="15" hidden="false" customHeight="false" outlineLevel="0" collapsed="false">
      <c r="A9" s="5" t="s">
        <v>8</v>
      </c>
      <c r="B9" s="7"/>
    </row>
    <row r="10" customFormat="false" ht="15" hidden="false" customHeight="false" outlineLevel="0" collapsed="false">
      <c r="A10" s="5" t="s">
        <v>9</v>
      </c>
      <c r="B10" s="8"/>
    </row>
    <row r="11" customFormat="false" ht="15" hidden="false" customHeight="false" outlineLevel="0" collapsed="false">
      <c r="A11" s="5" t="s">
        <v>10</v>
      </c>
      <c r="B11" s="9"/>
    </row>
    <row r="12" customFormat="false" ht="15" hidden="false" customHeight="false" outlineLevel="0" collapsed="false">
      <c r="A12" s="5" t="s">
        <v>11</v>
      </c>
      <c r="B12" s="8"/>
    </row>
    <row r="13" customFormat="false" ht="15" hidden="false" customHeight="false" outlineLevel="0" collapsed="false">
      <c r="A13" s="5" t="s">
        <v>12</v>
      </c>
      <c r="B13" s="8"/>
    </row>
    <row r="15" customFormat="false" ht="19.5" hidden="false" customHeight="true" outlineLevel="0" collapsed="false">
      <c r="A15" s="4" t="s">
        <v>13</v>
      </c>
      <c r="B15" s="4"/>
      <c r="C15" s="4"/>
    </row>
    <row r="16" customFormat="false" ht="15" hidden="false" customHeight="false" outlineLevel="0" collapsed="false">
      <c r="A16" s="5" t="s">
        <v>14</v>
      </c>
      <c r="B16" s="10" t="n">
        <f aca="false">IFERROR(IF(B9&lt;7500,0.2,IF(B9&lt;12000,0.12,IF(B9&lt;20000,0.07,0.02))),0)</f>
        <v>0.2</v>
      </c>
    </row>
    <row r="17" customFormat="false" ht="15" hidden="false" customHeight="false" outlineLevel="0" collapsed="false">
      <c r="A17" s="5" t="s">
        <v>15</v>
      </c>
      <c r="B17" s="10" t="n">
        <f aca="false">-IFERROR(B11*0.25,0)</f>
        <v>-0</v>
      </c>
    </row>
    <row r="18" customFormat="false" ht="15" hidden="false" customHeight="false" outlineLevel="0" collapsed="false">
      <c r="A18" s="5" t="s">
        <v>16</v>
      </c>
      <c r="B18" s="10" t="n">
        <f aca="false">IF(B12="Conservative",0.03,IF(B12="Moderate",0,IF(B12="Aggressive",-0.1,0)))</f>
        <v>0</v>
      </c>
    </row>
    <row r="19" customFormat="false" ht="15" hidden="false" customHeight="false" outlineLevel="0" collapsed="false">
      <c r="A19" s="5" t="s">
        <v>17</v>
      </c>
      <c r="B19" s="10" t="n">
        <f aca="false">IF(B13="Yes",-0.05,0)</f>
        <v>0</v>
      </c>
    </row>
    <row r="20" customFormat="false" ht="17.35" hidden="false" customHeight="false" outlineLevel="0" collapsed="false">
      <c r="A20" s="5" t="s">
        <v>18</v>
      </c>
      <c r="B20" s="11" t="n">
        <f aca="false">MIN(0.35,MAX(0,B16+B17+B18+B19))</f>
        <v>0.2</v>
      </c>
    </row>
    <row r="22" customFormat="false" ht="17.35" hidden="false" customHeight="false" outlineLevel="0" collapsed="false">
      <c r="A22" s="5" t="s">
        <v>19</v>
      </c>
      <c r="B22" s="12" t="n">
        <f aca="false">B6*(1-B20)</f>
        <v>0</v>
      </c>
    </row>
    <row r="23" customFormat="false" ht="17.35" hidden="false" customHeight="false" outlineLevel="0" collapsed="false">
      <c r="A23" s="5" t="s">
        <v>20</v>
      </c>
      <c r="B23" s="12" t="n">
        <f aca="false">B6-B22</f>
        <v>0</v>
      </c>
    </row>
    <row r="25" customFormat="false" ht="54.75" hidden="false" customHeight="true" outlineLevel="0" collapsed="false">
      <c r="A25" s="13" t="s">
        <v>21</v>
      </c>
      <c r="B25" s="13"/>
      <c r="C25" s="13"/>
    </row>
    <row r="26" customFormat="false" ht="15" hidden="false" customHeight="false" outlineLevel="0" collapsed="false">
      <c r="A26" s="13"/>
      <c r="B26" s="13"/>
      <c r="C26" s="13"/>
    </row>
    <row r="27" customFormat="false" ht="15" hidden="false" customHeight="false" outlineLevel="0" collapsed="false">
      <c r="A27" s="13"/>
      <c r="B27" s="13"/>
      <c r="C27" s="13"/>
    </row>
    <row r="29" customFormat="false" ht="19.5" hidden="false" customHeight="true" outlineLevel="0" collapsed="false">
      <c r="A29" s="4" t="s">
        <v>22</v>
      </c>
      <c r="B29" s="4"/>
      <c r="C29" s="4"/>
    </row>
    <row r="30" customFormat="false" ht="21.75" hidden="false" customHeight="true" outlineLevel="0" collapsed="false">
      <c r="A30" s="3" t="s">
        <v>23</v>
      </c>
      <c r="B30" s="3" t="s">
        <v>24</v>
      </c>
      <c r="C30" s="3" t="s">
        <v>25</v>
      </c>
    </row>
    <row r="31" customFormat="false" ht="30" hidden="false" customHeight="true" outlineLevel="0" collapsed="false">
      <c r="A31" s="5" t="s">
        <v>26</v>
      </c>
      <c r="B31" s="14" t="s">
        <v>27</v>
      </c>
      <c r="C31" s="15" t="s">
        <v>28</v>
      </c>
    </row>
    <row r="32" customFormat="false" ht="30" hidden="false" customHeight="true" outlineLevel="0" collapsed="false">
      <c r="A32" s="5" t="s">
        <v>29</v>
      </c>
      <c r="B32" s="14" t="s">
        <v>27</v>
      </c>
      <c r="C32" s="15" t="s">
        <v>30</v>
      </c>
    </row>
    <row r="33" customFormat="false" ht="30" hidden="false" customHeight="true" outlineLevel="0" collapsed="false">
      <c r="A33" s="5" t="s">
        <v>31</v>
      </c>
      <c r="B33" s="14" t="s">
        <v>32</v>
      </c>
      <c r="C33" s="15" t="s">
        <v>33</v>
      </c>
    </row>
    <row r="34" customFormat="false" ht="30" hidden="false" customHeight="true" outlineLevel="0" collapsed="false">
      <c r="A34" s="5" t="s">
        <v>34</v>
      </c>
      <c r="B34" s="14" t="s">
        <v>27</v>
      </c>
      <c r="C34" s="15" t="s">
        <v>35</v>
      </c>
    </row>
    <row r="35" customFormat="false" ht="30" hidden="false" customHeight="true" outlineLevel="0" collapsed="false">
      <c r="A35" s="5" t="s">
        <v>36</v>
      </c>
      <c r="B35" s="14" t="s">
        <v>32</v>
      </c>
      <c r="C35" s="15" t="s">
        <v>37</v>
      </c>
    </row>
  </sheetData>
  <mergeCells count="7">
    <mergeCell ref="A1:C1"/>
    <mergeCell ref="A2:C2"/>
    <mergeCell ref="A5:C5"/>
    <mergeCell ref="A8:C8"/>
    <mergeCell ref="A15:C15"/>
    <mergeCell ref="A25:C27"/>
    <mergeCell ref="A29:C29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6" t="s">
        <v>38</v>
      </c>
    </row>
    <row r="3" customFormat="false" ht="15" hidden="false" customHeight="false" outlineLevel="0" collapsed="false">
      <c r="A3" s="17" t="s">
        <v>39</v>
      </c>
    </row>
    <row r="5" customFormat="false" ht="15" hidden="false" customHeight="false" outlineLevel="0" collapsed="false">
      <c r="A5" s="18" t="s">
        <v>40</v>
      </c>
    </row>
    <row r="6" customFormat="false" ht="15" hidden="false" customHeight="false" outlineLevel="0" collapsed="false">
      <c r="A6" s="18" t="s">
        <v>41</v>
      </c>
    </row>
    <row r="7" customFormat="false" ht="15" hidden="false" customHeight="false" outlineLevel="0" collapsed="false">
      <c r="A7" s="18" t="s">
        <v>42</v>
      </c>
    </row>
    <row r="8" customFormat="false" ht="15" hidden="false" customHeight="false" outlineLevel="0" collapsed="false">
      <c r="A8" s="18" t="s">
        <v>43</v>
      </c>
    </row>
    <row r="9" customFormat="false" ht="15" hidden="false" customHeight="false" outlineLevel="0" collapsed="false">
      <c r="A9" s="18" t="s">
        <v>44</v>
      </c>
    </row>
    <row r="10" customFormat="false" ht="23.85" hidden="false" customHeight="false" outlineLevel="0" collapsed="false">
      <c r="A10" s="18" t="s">
        <v>45</v>
      </c>
    </row>
    <row r="12" customFormat="false" ht="15" hidden="false" customHeight="false" outlineLevel="0" collapsed="false">
      <c r="A12" s="17" t="s">
        <v>46</v>
      </c>
    </row>
    <row r="14" customFormat="false" ht="23.85" hidden="false" customHeight="false" outlineLevel="0" collapsed="false">
      <c r="A14" s="18" t="s">
        <v>47</v>
      </c>
    </row>
    <row r="15" customFormat="false" ht="23.85" hidden="false" customHeight="false" outlineLevel="0" collapsed="false">
      <c r="A15" s="18" t="s">
        <v>48</v>
      </c>
    </row>
    <row r="16" customFormat="false" ht="15" hidden="false" customHeight="false" outlineLevel="0" collapsed="false">
      <c r="A16" s="18" t="s">
        <v>49</v>
      </c>
    </row>
    <row r="17" customFormat="false" ht="15" hidden="false" customHeight="false" outlineLevel="0" collapsed="false">
      <c r="A17" s="18" t="s">
        <v>50</v>
      </c>
    </row>
    <row r="18" customFormat="false" ht="15" hidden="false" customHeight="false" outlineLevel="0" collapsed="false">
      <c r="A18" s="18" t="s">
        <v>51</v>
      </c>
    </row>
    <row r="20" customFormat="false" ht="15" hidden="false" customHeight="false" outlineLevel="0" collapsed="false">
      <c r="A20" s="17" t="s">
        <v>52</v>
      </c>
    </row>
    <row r="22" customFormat="false" ht="75" hidden="false" customHeight="true" outlineLevel="0" collapsed="false">
      <c r="A22" s="18" t="s">
        <v>53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2026-04-15T11:34:04Z</dcterms:created>
  <dc:creator>openpyxl</dc:creator>
  <dc:description/>
  <dc:language>en-GB</dc:language>
  <cp:lastModifiedBy/>
  <dcterms:modified xsi:type="dcterms:W3CDTF">2026-04-15T11:34:04Z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