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racker" sheetId="1" state="visible" r:id="rId3"/>
    <sheet name="Rebalancing" sheetId="2" state="visible" r:id="rId4"/>
    <sheet name="Model Portfolios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<sst xmlns="http://schemas.openxmlformats.org/spreadsheetml/2006/main" count="82" uniqueCount="69">
  <si>
    <t xml:space="preserve">Portfolio Allocation Tracker</t>
  </si>
  <si>
    <t xml:space="preserve">Compare current vs target allocation across asset classes</t>
  </si>
  <si>
    <t xml:space="preserve">TARGET ALLOCATION</t>
  </si>
  <si>
    <t xml:space="preserve">Target US Stocks (%)</t>
  </si>
  <si>
    <t xml:space="preserve">Target International Stocks (%)</t>
  </si>
  <si>
    <t xml:space="preserve">Target Bonds (%)</t>
  </si>
  <si>
    <t xml:space="preserve">Target REITs (%)</t>
  </si>
  <si>
    <t xml:space="preserve">Target Cash (%)</t>
  </si>
  <si>
    <t xml:space="preserve">Total (must equal 100%)</t>
  </si>
  <si>
    <t xml:space="preserve">CURRENT HOLDINGS (up to 25)</t>
  </si>
  <si>
    <t xml:space="preserve">Holding Name</t>
  </si>
  <si>
    <t xml:space="preserve">Ticker</t>
  </si>
  <si>
    <t xml:space="preserve">Asset Class</t>
  </si>
  <si>
    <t xml:space="preserve">Account Type</t>
  </si>
  <si>
    <t xml:space="preserve">Current Value ($)</t>
  </si>
  <si>
    <t xml:space="preserve">ALLOCATION ANALYSIS</t>
  </si>
  <si>
    <t xml:space="preserve">Target %</t>
  </si>
  <si>
    <t xml:space="preserve">Actual %</t>
  </si>
  <si>
    <t xml:space="preserve">Drift %</t>
  </si>
  <si>
    <t xml:space="preserve">$ Over/Under Target</t>
  </si>
  <si>
    <t xml:space="preserve">US Stocks</t>
  </si>
  <si>
    <t xml:space="preserve">International Stocks</t>
  </si>
  <si>
    <t xml:space="preserve">Bonds</t>
  </si>
  <si>
    <t xml:space="preserve">REITs</t>
  </si>
  <si>
    <t xml:space="preserve">Cash</t>
  </si>
  <si>
    <t xml:space="preserve">Total Portfolio Value</t>
  </si>
  <si>
    <t xml:space="preserve">Rebalancing</t>
  </si>
  <si>
    <t xml:space="preserve">Buy/sell actions to bring portfolio to target</t>
  </si>
  <si>
    <t xml:space="preserve">Target Value ($)</t>
  </si>
  <si>
    <t xml:space="preserve">Action ($)</t>
  </si>
  <si>
    <t xml:space="preserve">BUY-ONLY REBALANCE (new contribution)</t>
  </si>
  <si>
    <t xml:space="preserve">New Contribution Amount ($)</t>
  </si>
  <si>
    <t xml:space="preserve">Proportional Allocation to Underweight Classes</t>
  </si>
  <si>
    <t xml:space="preserve">Model Portfolios</t>
  </si>
  <si>
    <t xml:space="preserve">Reference allocations for common risk profiles</t>
  </si>
  <si>
    <t xml:space="preserve">Portfolio</t>
  </si>
  <si>
    <t xml:space="preserve">Allocation</t>
  </si>
  <si>
    <t xml:space="preserve">Historical Return Range</t>
  </si>
  <si>
    <t xml:space="preserve">Aggressive Growth</t>
  </si>
  <si>
    <t xml:space="preserve">90% Stocks / 10% Bonds</t>
  </si>
  <si>
    <t xml:space="preserve">8-10% avg annual, -35% worst year</t>
  </si>
  <si>
    <t xml:space="preserve">Growth</t>
  </si>
  <si>
    <t xml:space="preserve">80% Stocks / 20% Bonds</t>
  </si>
  <si>
    <t xml:space="preserve">7-9% avg annual, -28% worst year</t>
  </si>
  <si>
    <t xml:space="preserve">Moderate (60/40)</t>
  </si>
  <si>
    <t xml:space="preserve">60% Stocks / 40% Bonds</t>
  </si>
  <si>
    <t xml:space="preserve">6-7% avg annual, -20% worst year</t>
  </si>
  <si>
    <t xml:space="preserve">Conservative</t>
  </si>
  <si>
    <t xml:space="preserve">40% Stocks / 60% Bonds</t>
  </si>
  <si>
    <t xml:space="preserve">5-6% avg annual, -12% worst year</t>
  </si>
  <si>
    <t xml:space="preserve">Capital Preservation</t>
  </si>
  <si>
    <t xml:space="preserve">20% Stocks / 80% Bonds/Cash</t>
  </si>
  <si>
    <t xml:space="preserve">3-4% avg annual, -6% worst year</t>
  </si>
  <si>
    <t xml:space="preserve">Portfolio Allocation Spreadsheet — Instructions</t>
  </si>
  <si>
    <t xml:space="preserve">HOW TO USE THIS SPREADSHEET</t>
  </si>
  <si>
    <t xml:space="preserve">1. On the Tracker tab, set your Target Allocation across US Stocks / International / Bonds / REITs / Cash. Percentages must sum to 100%.</t>
  </si>
  <si>
    <t xml:space="preserve">2. Enter every holding: name, ticker, asset class (dropdown), account type, current value.</t>
  </si>
  <si>
    <t xml:space="preserve">3. The Allocation Analysis section shows Actual % vs Target % and Drift — red = drift &gt; 5%, amber = drift &gt; 3%.</t>
  </si>
  <si>
    <t xml:space="preserve">4. On the Rebalancing tab, see the dollar amount to buy or sell per class.</t>
  </si>
  <si>
    <t xml:space="preserve">5. Prefer Buy-Only Rebalancing: add new contributions to underweight classes to avoid tax from selling.</t>
  </si>
  <si>
    <t xml:space="preserve">6. Reference the Model Portfolios tab if you need a starting allocation.</t>
  </si>
  <si>
    <t xml:space="preserve">IMPORTANT NOTES</t>
  </si>
  <si>
    <t xml:space="preserve">• Rebalance once or twice a year, or when drift exceeds 5%. Trading more often hurts returns and can trigger taxes.</t>
  </si>
  <si>
    <t xml:space="preserve">• In taxable accounts, prioritise new-contribution rebalancing. In retirement accounts, you can freely buy/sell without tax.</t>
  </si>
  <si>
    <t xml:space="preserve">• International and REITs are sometimes held together as 'Other' — split them out if you have specific targets.</t>
  </si>
  <si>
    <t xml:space="preserve">• Use LOW-COST index ETFs/funds — expense ratios matter far more than single-stock selection over decades.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</si>
  <si>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</si>
  <si>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</si>
  <si>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investment advice. Needs vary by individual. Consult a qualified fee-only fiduciary advisor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</si>
</sst>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74C3C"/>
        </patternFill>
      </fill>
    </dxf>
    <dxf>
      <fill>
        <patternFill>
          <bgColor rgb="FFF39C1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A843"/>
      <rgbColor rgb="FFF39C12"/>
      <rgbColor rgb="FFE74C3C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5" hidden="false" customHeight="false" outlineLevel="0" collapsed="false">
      <c r="A9" s="4" t="s">
        <v>7</v>
      </c>
      <c r="B9" s="5"/>
    </row>
    <row r="10" customFormat="false" ht="15" hidden="false" customHeight="false" outlineLevel="0" collapsed="false">
      <c r="A10" s="4" t="s">
        <v>8</v>
      </c>
      <c r="B10" s="6" t="n">
        <f aca="false">SUM(B5:B9)</f>
        <v>0</v>
      </c>
    </row>
    <row r="12" customFormat="false" ht="19.5" hidden="false" customHeight="true" outlineLevel="0" collapsed="false">
      <c r="A12" s="3" t="s">
        <v>9</v>
      </c>
      <c r="B12" s="3"/>
      <c r="C12" s="3"/>
      <c r="D12" s="3"/>
      <c r="E12" s="3"/>
    </row>
    <row r="13" customFormat="false" ht="21.75" hidden="false" customHeight="true" outlineLevel="0" collapsed="false">
      <c r="A13" s="7" t="s">
        <v>10</v>
      </c>
      <c r="B13" s="7" t="s">
        <v>11</v>
      </c>
      <c r="C13" s="7" t="s">
        <v>12</v>
      </c>
      <c r="D13" s="7" t="s">
        <v>13</v>
      </c>
      <c r="E13" s="7" t="s">
        <v>14</v>
      </c>
    </row>
    <row r="14" customFormat="false" ht="15" hidden="false" customHeight="false" outlineLevel="0" collapsed="false">
      <c r="A14" s="8"/>
      <c r="B14" s="8"/>
      <c r="C14" s="8"/>
      <c r="D14" s="8"/>
      <c r="E14" s="9"/>
    </row>
    <row r="15" customFormat="false" ht="15" hidden="false" customHeight="false" outlineLevel="0" collapsed="false">
      <c r="A15" s="8"/>
      <c r="B15" s="8"/>
      <c r="C15" s="8"/>
      <c r="D15" s="8"/>
      <c r="E15" s="9"/>
    </row>
    <row r="16" customFormat="false" ht="15" hidden="false" customHeight="false" outlineLevel="0" collapsed="false">
      <c r="A16" s="8"/>
      <c r="B16" s="8"/>
      <c r="C16" s="8"/>
      <c r="D16" s="8"/>
      <c r="E16" s="9"/>
    </row>
    <row r="17" customFormat="false" ht="15" hidden="false" customHeight="false" outlineLevel="0" collapsed="false">
      <c r="A17" s="8"/>
      <c r="B17" s="8"/>
      <c r="C17" s="8"/>
      <c r="D17" s="8"/>
      <c r="E17" s="9"/>
    </row>
    <row r="18" customFormat="false" ht="15" hidden="false" customHeight="false" outlineLevel="0" collapsed="false">
      <c r="A18" s="8"/>
      <c r="B18" s="8"/>
      <c r="C18" s="8"/>
      <c r="D18" s="8"/>
      <c r="E18" s="9"/>
    </row>
    <row r="19" customFormat="false" ht="15" hidden="false" customHeight="false" outlineLevel="0" collapsed="false">
      <c r="A19" s="8"/>
      <c r="B19" s="8"/>
      <c r="C19" s="8"/>
      <c r="D19" s="8"/>
      <c r="E19" s="9"/>
    </row>
    <row r="20" customFormat="false" ht="15" hidden="false" customHeight="false" outlineLevel="0" collapsed="false">
      <c r="A20" s="8"/>
      <c r="B20" s="8"/>
      <c r="C20" s="8"/>
      <c r="D20" s="8"/>
      <c r="E20" s="9"/>
    </row>
    <row r="21" customFormat="false" ht="15" hidden="false" customHeight="false" outlineLevel="0" collapsed="false">
      <c r="A21" s="8"/>
      <c r="B21" s="8"/>
      <c r="C21" s="8"/>
      <c r="D21" s="8"/>
      <c r="E21" s="9"/>
    </row>
    <row r="22" customFormat="false" ht="15" hidden="false" customHeight="false" outlineLevel="0" collapsed="false">
      <c r="A22" s="8"/>
      <c r="B22" s="8"/>
      <c r="C22" s="8"/>
      <c r="D22" s="8"/>
      <c r="E22" s="9"/>
    </row>
    <row r="23" customFormat="false" ht="15" hidden="false" customHeight="false" outlineLevel="0" collapsed="false">
      <c r="A23" s="8"/>
      <c r="B23" s="8"/>
      <c r="C23" s="8"/>
      <c r="D23" s="8"/>
      <c r="E23" s="9"/>
    </row>
    <row r="24" customFormat="false" ht="15" hidden="false" customHeight="false" outlineLevel="0" collapsed="false">
      <c r="A24" s="8"/>
      <c r="B24" s="8"/>
      <c r="C24" s="8"/>
      <c r="D24" s="8"/>
      <c r="E24" s="9"/>
    </row>
    <row r="25" customFormat="false" ht="15" hidden="false" customHeight="false" outlineLevel="0" collapsed="false">
      <c r="A25" s="8"/>
      <c r="B25" s="8"/>
      <c r="C25" s="8"/>
      <c r="D25" s="8"/>
      <c r="E25" s="9"/>
    </row>
    <row r="26" customFormat="false" ht="15" hidden="false" customHeight="false" outlineLevel="0" collapsed="false">
      <c r="A26" s="8"/>
      <c r="B26" s="8"/>
      <c r="C26" s="8"/>
      <c r="D26" s="8"/>
      <c r="E26" s="9"/>
    </row>
    <row r="27" customFormat="false" ht="15" hidden="false" customHeight="false" outlineLevel="0" collapsed="false">
      <c r="A27" s="8"/>
      <c r="B27" s="8"/>
      <c r="C27" s="8"/>
      <c r="D27" s="8"/>
      <c r="E27" s="9"/>
    </row>
    <row r="28" customFormat="false" ht="15" hidden="false" customHeight="false" outlineLevel="0" collapsed="false">
      <c r="A28" s="8"/>
      <c r="B28" s="8"/>
      <c r="C28" s="8"/>
      <c r="D28" s="8"/>
      <c r="E28" s="9"/>
    </row>
    <row r="29" customFormat="false" ht="15" hidden="false" customHeight="false" outlineLevel="0" collapsed="false">
      <c r="A29" s="8"/>
      <c r="B29" s="8"/>
      <c r="C29" s="8"/>
      <c r="D29" s="8"/>
      <c r="E29" s="9"/>
    </row>
    <row r="30" customFormat="false" ht="15" hidden="false" customHeight="false" outlineLevel="0" collapsed="false">
      <c r="A30" s="8"/>
      <c r="B30" s="8"/>
      <c r="C30" s="8"/>
      <c r="D30" s="8"/>
      <c r="E30" s="9"/>
    </row>
    <row r="31" customFormat="false" ht="15" hidden="false" customHeight="false" outlineLevel="0" collapsed="false">
      <c r="A31" s="8"/>
      <c r="B31" s="8"/>
      <c r="C31" s="8"/>
      <c r="D31" s="8"/>
      <c r="E31" s="9"/>
    </row>
    <row r="32" customFormat="false" ht="15" hidden="false" customHeight="false" outlineLevel="0" collapsed="false">
      <c r="A32" s="8"/>
      <c r="B32" s="8"/>
      <c r="C32" s="8"/>
      <c r="D32" s="8"/>
      <c r="E32" s="9"/>
    </row>
    <row r="33" customFormat="false" ht="15" hidden="false" customHeight="false" outlineLevel="0" collapsed="false">
      <c r="A33" s="8"/>
      <c r="B33" s="8"/>
      <c r="C33" s="8"/>
      <c r="D33" s="8"/>
      <c r="E33" s="9"/>
    </row>
    <row r="34" customFormat="false" ht="15" hidden="false" customHeight="false" outlineLevel="0" collapsed="false">
      <c r="A34" s="8"/>
      <c r="B34" s="8"/>
      <c r="C34" s="8"/>
      <c r="D34" s="8"/>
      <c r="E34" s="9"/>
    </row>
    <row r="35" customFormat="false" ht="15" hidden="false" customHeight="false" outlineLevel="0" collapsed="false">
      <c r="A35" s="8"/>
      <c r="B35" s="8"/>
      <c r="C35" s="8"/>
      <c r="D35" s="8"/>
      <c r="E35" s="9"/>
    </row>
    <row r="36" customFormat="false" ht="15" hidden="false" customHeight="false" outlineLevel="0" collapsed="false">
      <c r="A36" s="8"/>
      <c r="B36" s="8"/>
      <c r="C36" s="8"/>
      <c r="D36" s="8"/>
      <c r="E36" s="9"/>
    </row>
    <row r="37" customFormat="false" ht="15" hidden="false" customHeight="false" outlineLevel="0" collapsed="false">
      <c r="A37" s="8"/>
      <c r="B37" s="8"/>
      <c r="C37" s="8"/>
      <c r="D37" s="8"/>
      <c r="E37" s="9"/>
    </row>
    <row r="38" customFormat="false" ht="15" hidden="false" customHeight="false" outlineLevel="0" collapsed="false">
      <c r="A38" s="8"/>
      <c r="B38" s="8"/>
      <c r="C38" s="8"/>
      <c r="D38" s="8"/>
      <c r="E38" s="9"/>
    </row>
    <row r="40" customFormat="false" ht="19.5" hidden="false" customHeight="true" outlineLevel="0" collapsed="false">
      <c r="A40" s="3" t="s">
        <v>15</v>
      </c>
      <c r="B40" s="3"/>
      <c r="C40" s="3"/>
      <c r="D40" s="3"/>
      <c r="E40" s="3"/>
    </row>
    <row r="41" customFormat="false" ht="21.75" hidden="false" customHeight="true" outlineLevel="0" collapsed="false">
      <c r="A41" s="7" t="s">
        <v>12</v>
      </c>
      <c r="B41" s="7" t="s">
        <v>16</v>
      </c>
      <c r="C41" s="7" t="s">
        <v>17</v>
      </c>
      <c r="D41" s="7" t="s">
        <v>18</v>
      </c>
      <c r="E41" s="7" t="s">
        <v>19</v>
      </c>
    </row>
    <row r="42" customFormat="false" ht="15" hidden="false" customHeight="false" outlineLevel="0" collapsed="false">
      <c r="A42" s="4" t="s">
        <v>20</v>
      </c>
      <c r="B42" s="6" t="n">
        <f aca="false">B5</f>
        <v>0</v>
      </c>
      <c r="C42" s="6" t="n">
        <f aca="false">IFERROR(SUMIFS(E14:E38,C14:C38,"US Stocks")/SUM(E14:E38),0)</f>
        <v>0</v>
      </c>
      <c r="D42" s="6" t="n">
        <f aca="false">C42-B42</f>
        <v>0</v>
      </c>
      <c r="E42" s="10" t="n">
        <f aca="false">D42*SUM(E14:E38)</f>
        <v>0</v>
      </c>
    </row>
    <row r="43" customFormat="false" ht="15" hidden="false" customHeight="false" outlineLevel="0" collapsed="false">
      <c r="A43" s="4" t="s">
        <v>21</v>
      </c>
      <c r="B43" s="6" t="n">
        <f aca="false">B6</f>
        <v>0</v>
      </c>
      <c r="C43" s="6" t="n">
        <f aca="false">IFERROR(SUMIFS(E14:E38,C14:C38,"International Stocks")/SUM(E14:E38),0)</f>
        <v>0</v>
      </c>
      <c r="D43" s="6" t="n">
        <f aca="false">C43-B43</f>
        <v>0</v>
      </c>
      <c r="E43" s="10" t="n">
        <f aca="false">D43*SUM(E14:E38)</f>
        <v>0</v>
      </c>
    </row>
    <row r="44" customFormat="false" ht="15" hidden="false" customHeight="false" outlineLevel="0" collapsed="false">
      <c r="A44" s="4" t="s">
        <v>22</v>
      </c>
      <c r="B44" s="6" t="n">
        <f aca="false">B7</f>
        <v>0</v>
      </c>
      <c r="C44" s="6" t="n">
        <f aca="false">IFERROR(SUMIFS(E14:E38,C14:C38,"Bonds")/SUM(E14:E38),0)</f>
        <v>0</v>
      </c>
      <c r="D44" s="6" t="n">
        <f aca="false">C44-B44</f>
        <v>0</v>
      </c>
      <c r="E44" s="10" t="n">
        <f aca="false">D44*SUM(E14:E38)</f>
        <v>0</v>
      </c>
    </row>
    <row r="45" customFormat="false" ht="15" hidden="false" customHeight="false" outlineLevel="0" collapsed="false">
      <c r="A45" s="4" t="s">
        <v>23</v>
      </c>
      <c r="B45" s="6" t="n">
        <f aca="false">B8</f>
        <v>0</v>
      </c>
      <c r="C45" s="6" t="n">
        <f aca="false">IFERROR(SUMIFS(E14:E38,C14:C38,"REITs")/SUM(E14:E38),0)</f>
        <v>0</v>
      </c>
      <c r="D45" s="6" t="n">
        <f aca="false">C45-B45</f>
        <v>0</v>
      </c>
      <c r="E45" s="10" t="n">
        <f aca="false">D45*SUM(E14:E38)</f>
        <v>0</v>
      </c>
    </row>
    <row r="46" customFormat="false" ht="15" hidden="false" customHeight="false" outlineLevel="0" collapsed="false">
      <c r="A46" s="4" t="s">
        <v>24</v>
      </c>
      <c r="B46" s="6" t="n">
        <f aca="false">B9</f>
        <v>0</v>
      </c>
      <c r="C46" s="6" t="n">
        <f aca="false">IFERROR(SUMIFS(E14:E38,C14:C38,"Cash")/SUM(E14:E38),0)</f>
        <v>0</v>
      </c>
      <c r="D46" s="6" t="n">
        <f aca="false">C46-B46</f>
        <v>0</v>
      </c>
      <c r="E46" s="10" t="n">
        <f aca="false">D46*SUM(E14:E38)</f>
        <v>0</v>
      </c>
    </row>
    <row r="47" customFormat="false" ht="15" hidden="false" customHeight="false" outlineLevel="0" collapsed="false">
      <c r="A47" s="4"/>
    </row>
    <row r="48" customFormat="false" ht="17.35" hidden="false" customHeight="false" outlineLevel="0" collapsed="false">
      <c r="A48" s="11" t="s">
        <v>25</v>
      </c>
      <c r="E48" s="12" t="n">
        <f aca="false">SUM(E14:E38)</f>
        <v>0</v>
      </c>
    </row>
  </sheetData>
  <mergeCells count="5">
    <mergeCell ref="A1:E1"/>
    <mergeCell ref="A2:E2"/>
    <mergeCell ref="A4:E4"/>
    <mergeCell ref="A12:E12"/>
    <mergeCell ref="A40:E40"/>
  </mergeCells>
  <conditionalFormatting sqref="D42:D46">
    <cfRule type="expression" priority="2" aboveAverage="0" equalAverage="0" bottom="0" percent="0" rank="0" text="" dxfId="0">
      <formula>ABS(D42)&gt;0.05</formula>
    </cfRule>
    <cfRule type="expression" priority="3" aboveAverage="0" equalAverage="0" bottom="0" percent="0" rank="0" text="" dxfId="1">
      <formula>ABS(D42)&gt;0.03</formula>
    </cfRule>
  </conditionalFormatting>
  <dataValidations count="2">
    <dataValidation allowBlank="true" errorStyle="stop" operator="between" showDropDown="false" showErrorMessage="false" showInputMessage="false" sqref="C14:C38" type="list">
      <formula1>"US Stocks,International Stocks,Bonds,REITs,Cash"</formula1>
      <formula2>0</formula2>
    </dataValidation>
    <dataValidation allowBlank="true" errorStyle="stop" operator="between" showDropDown="false" showErrorMessage="false" showInputMessage="false" sqref="D14:D38" type="list">
      <formula1>"401k,IRA,Roth,Taxable,HSA,Other"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tru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4" min="2" style="0" width="20"/>
  </cols>
  <sheetData>
    <row r="1" customFormat="false" ht="24" hidden="false" customHeight="true" outlineLevel="0" collapsed="false">
      <c r="A1" s="1" t="s">
        <v>26</v>
      </c>
      <c r="B1" s="1"/>
      <c r="C1" s="1"/>
      <c r="D1" s="1"/>
    </row>
    <row r="2" customFormat="false" ht="18" hidden="false" customHeight="true" outlineLevel="0" collapsed="false">
      <c r="A2" s="2" t="s">
        <v>27</v>
      </c>
      <c r="B2" s="2"/>
      <c r="C2" s="2"/>
      <c r="D2" s="2"/>
    </row>
    <row r="4" customFormat="false" ht="21.75" hidden="false" customHeight="true" outlineLevel="0" collapsed="false">
      <c r="A4" s="7" t="s">
        <v>12</v>
      </c>
      <c r="B4" s="7" t="s">
        <v>14</v>
      </c>
      <c r="C4" s="7" t="s">
        <v>28</v>
      </c>
      <c r="D4" s="7" t="s">
        <v>29</v>
      </c>
    </row>
    <row r="5" customFormat="false" ht="17.35" hidden="false" customHeight="false" outlineLevel="0" collapsed="false">
      <c r="A5" s="4" t="s">
        <v>20</v>
      </c>
      <c r="B5" s="10" t="n">
        <f aca="false">Tracker!C42*Tracker!E48</f>
        <v>0</v>
      </c>
      <c r="C5" s="10" t="n">
        <f aca="false">Tracker!B5*Tracker!E48</f>
        <v>0</v>
      </c>
      <c r="D5" s="12" t="n">
        <f aca="false">C5-B5</f>
        <v>0</v>
      </c>
    </row>
    <row r="6" customFormat="false" ht="17.35" hidden="false" customHeight="false" outlineLevel="0" collapsed="false">
      <c r="A6" s="4" t="s">
        <v>21</v>
      </c>
      <c r="B6" s="10" t="n">
        <f aca="false">Tracker!C43*Tracker!E48</f>
        <v>0</v>
      </c>
      <c r="C6" s="10" t="n">
        <f aca="false">Tracker!B6*Tracker!E48</f>
        <v>0</v>
      </c>
      <c r="D6" s="12" t="n">
        <f aca="false">C6-B6</f>
        <v>0</v>
      </c>
    </row>
    <row r="7" customFormat="false" ht="17.35" hidden="false" customHeight="false" outlineLevel="0" collapsed="false">
      <c r="A7" s="4" t="s">
        <v>22</v>
      </c>
      <c r="B7" s="10" t="n">
        <f aca="false">Tracker!C44*Tracker!E48</f>
        <v>0</v>
      </c>
      <c r="C7" s="10" t="n">
        <f aca="false">Tracker!B7*Tracker!E48</f>
        <v>0</v>
      </c>
      <c r="D7" s="12" t="n">
        <f aca="false">C7-B7</f>
        <v>0</v>
      </c>
    </row>
    <row r="8" customFormat="false" ht="17.35" hidden="false" customHeight="false" outlineLevel="0" collapsed="false">
      <c r="A8" s="4" t="s">
        <v>23</v>
      </c>
      <c r="B8" s="10" t="n">
        <f aca="false">Tracker!C45*Tracker!E48</f>
        <v>0</v>
      </c>
      <c r="C8" s="10" t="n">
        <f aca="false">Tracker!B8*Tracker!E48</f>
        <v>0</v>
      </c>
      <c r="D8" s="12" t="n">
        <f aca="false">C8-B8</f>
        <v>0</v>
      </c>
    </row>
    <row r="9" customFormat="false" ht="17.35" hidden="false" customHeight="false" outlineLevel="0" collapsed="false">
      <c r="A9" s="4" t="s">
        <v>24</v>
      </c>
      <c r="B9" s="10" t="n">
        <f aca="false">Tracker!C46*Tracker!E48</f>
        <v>0</v>
      </c>
      <c r="C9" s="10" t="n">
        <f aca="false">Tracker!B9*Tracker!E48</f>
        <v>0</v>
      </c>
      <c r="D9" s="12" t="n">
        <f aca="false">C9-B9</f>
        <v>0</v>
      </c>
    </row>
    <row r="11" customFormat="false" ht="19.5" hidden="false" customHeight="true" outlineLevel="0" collapsed="false">
      <c r="A11" s="3" t="s">
        <v>30</v>
      </c>
      <c r="B11" s="3"/>
      <c r="C11" s="3"/>
      <c r="D11" s="3"/>
    </row>
    <row r="12" customFormat="false" ht="15" hidden="false" customHeight="false" outlineLevel="0" collapsed="false">
      <c r="A12" s="4" t="s">
        <v>31</v>
      </c>
      <c r="B12" s="9"/>
    </row>
    <row r="13" customFormat="false" ht="15" hidden="false" customHeight="false" outlineLevel="0" collapsed="false">
      <c r="A13" s="4" t="s">
        <v>32</v>
      </c>
    </row>
    <row r="14" customFormat="false" ht="15" hidden="false" customHeight="false" outlineLevel="0" collapsed="false">
      <c r="A14" s="4" t="s">
        <v>20</v>
      </c>
      <c r="B14" s="10" t="n">
        <f aca="false">IF(Tracker!C42&lt;Tracker!B5,B12*(Tracker!B5-Tracker!C42)/SUMPRODUCT((Tracker!C42:C46&lt;Tracker!B5:B9)*(Tracker!B5:B9-Tracker!C42:C46)),0)</f>
        <v>0</v>
      </c>
    </row>
    <row r="15" customFormat="false" ht="15" hidden="false" customHeight="false" outlineLevel="0" collapsed="false">
      <c r="A15" s="4" t="s">
        <v>21</v>
      </c>
      <c r="B15" s="10" t="n">
        <f aca="false">IF(Tracker!C43&lt;Tracker!B6,B12*(Tracker!B6-Tracker!C43)/SUMPRODUCT((Tracker!C42:C46&lt;Tracker!B5:B9)*(Tracker!B5:B9-Tracker!C42:C46)),0)</f>
        <v>0</v>
      </c>
    </row>
    <row r="16" customFormat="false" ht="15" hidden="false" customHeight="false" outlineLevel="0" collapsed="false">
      <c r="A16" s="4" t="s">
        <v>22</v>
      </c>
      <c r="B16" s="10" t="n">
        <f aca="false">IF(Tracker!C44&lt;Tracker!B7,B12*(Tracker!B7-Tracker!C44)/SUMPRODUCT((Tracker!C42:C46&lt;Tracker!B5:B9)*(Tracker!B5:B9-Tracker!C42:C46)),0)</f>
        <v>0</v>
      </c>
    </row>
    <row r="17" customFormat="false" ht="15" hidden="false" customHeight="false" outlineLevel="0" collapsed="false">
      <c r="A17" s="4" t="s">
        <v>23</v>
      </c>
      <c r="B17" s="10" t="n">
        <f aca="false">IF(Tracker!C45&lt;Tracker!B8,B12*(Tracker!B8-Tracker!C45)/SUMPRODUCT((Tracker!C42:C46&lt;Tracker!B5:B9)*(Tracker!B5:B9-Tracker!C42:C46)),0)</f>
        <v>0</v>
      </c>
    </row>
    <row r="18" customFormat="false" ht="15" hidden="false" customHeight="false" outlineLevel="0" collapsed="false">
      <c r="A18" s="4" t="s">
        <v>24</v>
      </c>
      <c r="B18" s="10" t="n">
        <f aca="false">IF(Tracker!C46&lt;Tracker!B9,B12*(Tracker!B9-Tracker!C46)/SUMPRODUCT((Tracker!C42:C46&lt;Tracker!B5:B9)*(Tracker!B5:B9-Tracker!C42:C46)),0)</f>
        <v>0</v>
      </c>
    </row>
  </sheetData>
  <mergeCells count="3">
    <mergeCell ref="A1:D1"/>
    <mergeCell ref="A2:D2"/>
    <mergeCell ref="A11:D11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3" min="2" style="0" width="30"/>
  </cols>
  <sheetData>
    <row r="1" customFormat="false" ht="24" hidden="false" customHeight="true" outlineLevel="0" collapsed="false">
      <c r="A1" s="1" t="s">
        <v>33</v>
      </c>
      <c r="B1" s="1"/>
      <c r="C1" s="1"/>
    </row>
    <row r="2" customFormat="false" ht="18" hidden="false" customHeight="true" outlineLevel="0" collapsed="false">
      <c r="A2" s="2" t="s">
        <v>34</v>
      </c>
      <c r="B2" s="2"/>
      <c r="C2" s="2"/>
    </row>
    <row r="4" customFormat="false" ht="21.75" hidden="false" customHeight="true" outlineLevel="0" collapsed="false">
      <c r="A4" s="7" t="s">
        <v>35</v>
      </c>
      <c r="B4" s="7" t="s">
        <v>36</v>
      </c>
      <c r="C4" s="7" t="s">
        <v>37</v>
      </c>
    </row>
    <row r="5" customFormat="false" ht="27.75" hidden="false" customHeight="true" outlineLevel="0" collapsed="false">
      <c r="A5" s="4" t="s">
        <v>38</v>
      </c>
      <c r="B5" s="13" t="s">
        <v>39</v>
      </c>
      <c r="C5" s="13" t="s">
        <v>40</v>
      </c>
    </row>
    <row r="6" customFormat="false" ht="27.75" hidden="false" customHeight="true" outlineLevel="0" collapsed="false">
      <c r="A6" s="4" t="s">
        <v>41</v>
      </c>
      <c r="B6" s="13" t="s">
        <v>42</v>
      </c>
      <c r="C6" s="13" t="s">
        <v>43</v>
      </c>
    </row>
    <row r="7" customFormat="false" ht="27.75" hidden="false" customHeight="true" outlineLevel="0" collapsed="false">
      <c r="A7" s="4" t="s">
        <v>44</v>
      </c>
      <c r="B7" s="13" t="s">
        <v>45</v>
      </c>
      <c r="C7" s="13" t="s">
        <v>46</v>
      </c>
    </row>
    <row r="8" customFormat="false" ht="27.75" hidden="false" customHeight="true" outlineLevel="0" collapsed="false">
      <c r="A8" s="4" t="s">
        <v>47</v>
      </c>
      <c r="B8" s="13" t="s">
        <v>48</v>
      </c>
      <c r="C8" s="13" t="s">
        <v>49</v>
      </c>
    </row>
    <row r="9" customFormat="false" ht="27.75" hidden="false" customHeight="true" outlineLevel="0" collapsed="false">
      <c r="A9" s="4" t="s">
        <v>50</v>
      </c>
      <c r="B9" s="13" t="s">
        <v>51</v>
      </c>
      <c r="C9" s="13" t="s">
        <v>52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4" t="s">
        <v>53</v>
      </c>
    </row>
    <row r="3" customFormat="false" ht="15" hidden="false" customHeight="false" outlineLevel="0" collapsed="false">
      <c r="A3" s="15" t="s">
        <v>54</v>
      </c>
    </row>
    <row r="5" customFormat="false" ht="23.85" hidden="false" customHeight="false" outlineLevel="0" collapsed="false">
      <c r="A5" s="16" t="s">
        <v>55</v>
      </c>
    </row>
    <row r="6" customFormat="false" ht="15" hidden="false" customHeight="false" outlineLevel="0" collapsed="false">
      <c r="A6" s="16" t="s">
        <v>56</v>
      </c>
    </row>
    <row r="7" customFormat="false" ht="23.85" hidden="false" customHeight="false" outlineLevel="0" collapsed="false">
      <c r="A7" s="16" t="s">
        <v>57</v>
      </c>
    </row>
    <row r="8" customFormat="false" ht="15" hidden="false" customHeight="false" outlineLevel="0" collapsed="false">
      <c r="A8" s="16" t="s">
        <v>58</v>
      </c>
    </row>
    <row r="9" customFormat="false" ht="23.85" hidden="false" customHeight="false" outlineLevel="0" collapsed="false">
      <c r="A9" s="16" t="s">
        <v>59</v>
      </c>
    </row>
    <row r="10" customFormat="false" ht="15" hidden="false" customHeight="false" outlineLevel="0" collapsed="false">
      <c r="A10" s="16" t="s">
        <v>60</v>
      </c>
    </row>
    <row r="12" customFormat="false" ht="15" hidden="false" customHeight="false" outlineLevel="0" collapsed="false">
      <c r="A12" s="15" t="s">
        <v>61</v>
      </c>
    </row>
    <row r="14" customFormat="false" ht="23.85" hidden="false" customHeight="false" outlineLevel="0" collapsed="false">
      <c r="A14" s="16" t="s">
        <v>62</v>
      </c>
    </row>
    <row r="15" customFormat="false" ht="23.85" hidden="false" customHeight="false" outlineLevel="0" collapsed="false">
      <c r="A15" s="16" t="s">
        <v>63</v>
      </c>
    </row>
    <row r="16" customFormat="false" ht="23.85" hidden="false" customHeight="false" outlineLevel="0" collapsed="false">
      <c r="A16" s="16" t="s">
        <v>64</v>
      </c>
    </row>
    <row r="17" customFormat="false" ht="23.85" hidden="false" customHeight="false" outlineLevel="0" collapsed="false">
      <c r="A17" s="16" t="s">
        <v>65</v>
      </c>
    </row>
    <row r="18" customFormat="false" ht="15" hidden="false" customHeight="false" outlineLevel="0" collapsed="false">
      <c r="A18" s="16" t="s">
        <v>66</v>
      </c>
    </row>
    <row r="20" customFormat="false" ht="15" hidden="false" customHeight="false" outlineLevel="0" collapsed="false">
      <c r="A20" s="15" t="s">
        <v>67</v>
      </c>
    </row>
    <row r="22" customFormat="false" ht="75" hidden="false" customHeight="true" outlineLevel="0" collapsed="false">
      <c r="A22" s="16" t="s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2026-04-15T11:34:04Z</dcterms:created>
  <dc:creator>openpyxl</dc:creator>
  <dc:description/>
  <dc:language>en-GB</dc:language>
  <cp:lastModifiedBy/>
  <dcterms:modified xsi:type="dcterms:W3CDTF">2026-04-15T11:34:04Z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