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ayoff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<sst xmlns="http://schemas.openxmlformats.org/spreadsheetml/2006/main" count="53" uniqueCount="50">
  <si>
    <t xml:space="preserve">Credit Card Payoff Calculator</t>
  </si>
  <si>
    <t xml:space="preserve">Compare minimum payments, fixed accelerated payments, and balance transfers</t>
  </si>
  <si>
    <t xml:space="preserve">Item</t>
  </si>
  <si>
    <t xml:space="preserve">Value</t>
  </si>
  <si>
    <t xml:space="preserve">YOUR CREDIT CARD</t>
  </si>
  <si>
    <t xml:space="preserve">Current Balance ($)</t>
  </si>
  <si>
    <t xml:space="preserve">Current APR (%)</t>
  </si>
  <si>
    <t xml:space="preserve">Minimum Payment as % of Balance</t>
  </si>
  <si>
    <t xml:space="preserve">Min Payment Floor ($)</t>
  </si>
  <si>
    <t xml:space="preserve">Current Minimum Payment ($)</t>
  </si>
  <si>
    <t xml:space="preserve">SCENARIO 1 — MINIMUM PAYMENTS ONLY (fixed $)</t>
  </si>
  <si>
    <t xml:space="preserve">Months to Payoff</t>
  </si>
  <si>
    <t xml:space="preserve">Total Amount Repaid</t>
  </si>
  <si>
    <t xml:space="preserve">Total Interest Paid</t>
  </si>
  <si>
    <t xml:space="preserve">SCENARIO 2 — FIXED ACCELERATED PAYMENT</t>
  </si>
  <si>
    <t xml:space="preserve">Your Fixed Monthly Payment ($)</t>
  </si>
  <si>
    <t xml:space="preserve">SCENARIO 3 — BALANCE TRANSFER</t>
  </si>
  <si>
    <t xml:space="preserve">Transfer Fee (% of balance)</t>
  </si>
  <si>
    <t xml:space="preserve">Promotional APR (%)</t>
  </si>
  <si>
    <t xml:space="preserve">Promotional Period (months)</t>
  </si>
  <si>
    <t xml:space="preserve">Post-Promo APR (%)</t>
  </si>
  <si>
    <t xml:space="preserve">Transfer Fee ($)</t>
  </si>
  <si>
    <t xml:space="preserve">New Balance After Transfer (incl. fee)</t>
  </si>
  <si>
    <t xml:space="preserve">Monthly Payment to Clear Within Promo Period</t>
  </si>
  <si>
    <t xml:space="preserve">Total Cost if Paid Off Within Promo</t>
  </si>
  <si>
    <t xml:space="preserve">If NOT paid off: remaining balance after promo</t>
  </si>
  <si>
    <t xml:space="preserve">If NOT paid off: total cost (assuming only min pmts)</t>
  </si>
  <si>
    <t xml:space="preserve">SCENARIO COMPARISON</t>
  </si>
  <si>
    <t xml:space="preserve">Scenario</t>
  </si>
  <si>
    <t xml:space="preserve">Total Cost</t>
  </si>
  <si>
    <t xml:space="preserve">Months</t>
  </si>
  <si>
    <t xml:space="preserve">Minimum Payments Only</t>
  </si>
  <si>
    <t xml:space="preserve">Fixed Accelerated Payment</t>
  </si>
  <si>
    <t xml:space="preserve">Balance Transfer — paid off in promo</t>
  </si>
  <si>
    <t xml:space="preserve">Balance Transfer — NOT paid off in promo</t>
  </si>
  <si>
    <t xml:space="preserve">BEST PATH</t>
  </si>
  <si>
    <t xml:space="preserve">Credit Card Payoff Calculator — Instructions</t>
  </si>
  <si>
    <t xml:space="preserve">HOW TO USE THIS SPREADSHEET</t>
  </si>
  <si>
    <t xml:space="preserve">1. Enter your current balance, APR, and minimum payment details in the top section.</t>
  </si>
  <si>
    <t xml:space="preserve">2. Scenario 1 assumes you pay the current fixed minimum each month (conservative estimate).</t>
  </si>
  <si>
    <t xml:space="preserve">3. Scenario 2 — enter the accelerated monthly payment you could actually sustain. See how many months and how much interest it saves.</t>
  </si>
  <si>
    <t xml:space="preserve">4. Scenario 3 — enter the terms of a balance-transfer card you're considering (fee %, promo APR, promo period, post-promo APR).</t>
  </si>
  <si>
    <t xml:space="preserve">5. The Comparison section summarises all four paths; the lowest total cost is highlighted green and identified as 'Best Path'.</t>
  </si>
  <si>
    <t xml:space="preserve">IMPORTANT NOTES</t>
  </si>
  <si>
    <t xml:space="preserve">• Making ONLY the minimum payment typically takes 20+ years to clear a $5-10k balance. The interest total can be 2-4× the original balance.</t>
  </si>
  <si>
    <t xml:space="preserve">• Balance transfers only help if you actually pay off the balance during the promo period. Missing the window and dropping to the Min Payment level often means you paid a fee for nothing.</t>
  </si>
  <si>
    <t xml:space="preserve">• Post-promo APR on transfer cards is often HIGHER than standard — read the terms carefully.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</si>
  <si>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</si>
  <si>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</si>
  <si>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credit counselling advice. Needs vary by individual. Consult a qualified NFCC-certified credit counsellor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</si>
</sst>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%"/>
    <numFmt numFmtId="167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FFFFFF"/>
        <sz val="10"/>
      </font>
      <fill>
        <patternFill>
          <bgColor rgb="FF27AE6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3" min="2" style="0" width="22"/>
  </cols>
  <sheetData>
    <row r="1" customFormat="false" ht="24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2" t="s">
        <v>1</v>
      </c>
      <c r="B2" s="2"/>
      <c r="C2" s="2"/>
    </row>
    <row r="4" customFormat="false" ht="21.75" hidden="false" customHeight="true" outlineLevel="0" collapsed="false">
      <c r="A4" s="3" t="s">
        <v>2</v>
      </c>
      <c r="B4" s="3" t="s">
        <v>3</v>
      </c>
      <c r="C4" s="3"/>
    </row>
    <row r="5" customFormat="false" ht="19.5" hidden="false" customHeight="true" outlineLevel="0" collapsed="false">
      <c r="A5" s="4" t="s">
        <v>4</v>
      </c>
      <c r="B5" s="4"/>
      <c r="C5" s="4"/>
    </row>
    <row r="6" customFormat="false" ht="15" hidden="false" customHeight="false" outlineLevel="0" collapsed="false">
      <c r="A6" s="5" t="s">
        <v>5</v>
      </c>
      <c r="B6" s="6"/>
    </row>
    <row r="7" customFormat="false" ht="15" hidden="false" customHeight="false" outlineLevel="0" collapsed="false">
      <c r="A7" s="5" t="s">
        <v>6</v>
      </c>
      <c r="B7" s="7"/>
    </row>
    <row r="8" customFormat="false" ht="15" hidden="false" customHeight="false" outlineLevel="0" collapsed="false">
      <c r="A8" s="5" t="s">
        <v>7</v>
      </c>
      <c r="B8" s="7"/>
    </row>
    <row r="9" customFormat="false" ht="15" hidden="false" customHeight="false" outlineLevel="0" collapsed="false">
      <c r="A9" s="5" t="s">
        <v>8</v>
      </c>
      <c r="B9" s="6"/>
    </row>
    <row r="10" customFormat="false" ht="15" hidden="false" customHeight="false" outlineLevel="0" collapsed="false">
      <c r="A10" s="5" t="s">
        <v>9</v>
      </c>
      <c r="B10" s="8" t="n">
        <f aca="false">MAX(B6*B8,B9)</f>
        <v>0</v>
      </c>
    </row>
    <row r="12" customFormat="false" ht="19.5" hidden="false" customHeight="true" outlineLevel="0" collapsed="false">
      <c r="A12" s="4" t="s">
        <v>10</v>
      </c>
      <c r="B12" s="4"/>
      <c r="C12" s="4"/>
    </row>
    <row r="13" customFormat="false" ht="15" hidden="false" customHeight="false" outlineLevel="0" collapsed="false">
      <c r="A13" s="5" t="s">
        <v>11</v>
      </c>
      <c r="B13" s="9" t="n">
        <f aca="false">IFERROR(NPER(B7/12,-B10,B6),"—")</f>
        <v>0</v>
      </c>
    </row>
    <row r="14" customFormat="false" ht="15" hidden="false" customHeight="false" outlineLevel="0" collapsed="false">
      <c r="A14" s="5" t="s">
        <v>12</v>
      </c>
      <c r="B14" s="8" t="n">
        <f aca="false">IFERROR(B10*B13,"—")</f>
        <v>0</v>
      </c>
    </row>
    <row r="15" customFormat="false" ht="15" hidden="false" customHeight="false" outlineLevel="0" collapsed="false">
      <c r="A15" s="5" t="s">
        <v>13</v>
      </c>
      <c r="B15" s="8" t="n">
        <f aca="false">IFERROR(B14-B6,"—")</f>
        <v>0</v>
      </c>
    </row>
    <row r="17" customFormat="false" ht="19.5" hidden="false" customHeight="true" outlineLevel="0" collapsed="false">
      <c r="A17" s="4" t="s">
        <v>14</v>
      </c>
      <c r="B17" s="4"/>
      <c r="C17" s="4"/>
    </row>
    <row r="18" customFormat="false" ht="15" hidden="false" customHeight="false" outlineLevel="0" collapsed="false">
      <c r="A18" s="5" t="s">
        <v>15</v>
      </c>
      <c r="B18" s="6"/>
    </row>
    <row r="19" customFormat="false" ht="15" hidden="false" customHeight="false" outlineLevel="0" collapsed="false">
      <c r="A19" s="5" t="s">
        <v>11</v>
      </c>
      <c r="B19" s="9" t="n">
        <f aca="false">IFERROR(NPER(B7/12,-B18,B6),"—")</f>
        <v>0</v>
      </c>
    </row>
    <row r="20" customFormat="false" ht="15" hidden="false" customHeight="false" outlineLevel="0" collapsed="false">
      <c r="A20" s="5" t="s">
        <v>12</v>
      </c>
      <c r="B20" s="8" t="n">
        <f aca="false">IFERROR(B18*B19,"—")</f>
        <v>0</v>
      </c>
    </row>
    <row r="21" customFormat="false" ht="15" hidden="false" customHeight="false" outlineLevel="0" collapsed="false">
      <c r="A21" s="5" t="s">
        <v>13</v>
      </c>
      <c r="B21" s="8" t="n">
        <f aca="false">IFERROR(B20-B6,"—")</f>
        <v>0</v>
      </c>
    </row>
    <row r="23" customFormat="false" ht="19.5" hidden="false" customHeight="true" outlineLevel="0" collapsed="false">
      <c r="A23" s="4" t="s">
        <v>16</v>
      </c>
      <c r="B23" s="4"/>
      <c r="C23" s="4"/>
    </row>
    <row r="24" customFormat="false" ht="15" hidden="false" customHeight="false" outlineLevel="0" collapsed="false">
      <c r="A24" s="5" t="s">
        <v>17</v>
      </c>
      <c r="B24" s="7"/>
    </row>
    <row r="25" customFormat="false" ht="15" hidden="false" customHeight="false" outlineLevel="0" collapsed="false">
      <c r="A25" s="5" t="s">
        <v>18</v>
      </c>
      <c r="B25" s="7"/>
    </row>
    <row r="26" customFormat="false" ht="15" hidden="false" customHeight="false" outlineLevel="0" collapsed="false">
      <c r="A26" s="5" t="s">
        <v>19</v>
      </c>
      <c r="B26" s="10"/>
    </row>
    <row r="27" customFormat="false" ht="15" hidden="false" customHeight="false" outlineLevel="0" collapsed="false">
      <c r="A27" s="5" t="s">
        <v>20</v>
      </c>
      <c r="B27" s="7"/>
    </row>
    <row r="28" customFormat="false" ht="15" hidden="false" customHeight="false" outlineLevel="0" collapsed="false">
      <c r="A28" s="5" t="s">
        <v>21</v>
      </c>
      <c r="B28" s="8" t="n">
        <f aca="false">B6*B24</f>
        <v>0</v>
      </c>
    </row>
    <row r="29" customFormat="false" ht="15" hidden="false" customHeight="false" outlineLevel="0" collapsed="false">
      <c r="A29" s="5" t="s">
        <v>22</v>
      </c>
      <c r="B29" s="8" t="n">
        <f aca="false">B6+B28</f>
        <v>0</v>
      </c>
    </row>
    <row r="30" customFormat="false" ht="15" hidden="false" customHeight="false" outlineLevel="0" collapsed="false">
      <c r="A30" s="5" t="s">
        <v>23</v>
      </c>
      <c r="B30" s="8" t="str">
        <f aca="false">IFERROR(IF(B25=0,B29/B26,-PMT(B25/12,B26,B29)),"—")</f>
        <v>—</v>
      </c>
    </row>
    <row r="31" customFormat="false" ht="15" hidden="false" customHeight="false" outlineLevel="0" collapsed="false">
      <c r="A31" s="5" t="s">
        <v>24</v>
      </c>
      <c r="B31" s="8" t="str">
        <f aca="false">IFERROR(B30*B26,"—")</f>
        <v>—</v>
      </c>
    </row>
    <row r="32" customFormat="false" ht="15" hidden="false" customHeight="false" outlineLevel="0" collapsed="false">
      <c r="A32" s="5" t="s">
        <v>25</v>
      </c>
      <c r="B32" s="8" t="n">
        <f aca="false">IFERROR(-FV(B25/12,B26,B10,-B29),"—")</f>
        <v>0</v>
      </c>
    </row>
    <row r="33" customFormat="false" ht="15" hidden="false" customHeight="false" outlineLevel="0" collapsed="false">
      <c r="A33" s="5" t="s">
        <v>26</v>
      </c>
      <c r="B33" s="8" t="n">
        <f aca="false">IFERROR(B10*B26+B10*C33,"—")</f>
        <v>0</v>
      </c>
      <c r="C33" s="9" t="n">
        <f aca="false">IFERROR(NPER(B27/12,-B10,B32),"—")</f>
        <v>0</v>
      </c>
    </row>
    <row r="35" customFormat="false" ht="19.5" hidden="false" customHeight="true" outlineLevel="0" collapsed="false">
      <c r="A35" s="4" t="s">
        <v>27</v>
      </c>
      <c r="B35" s="4"/>
      <c r="C35" s="4"/>
    </row>
    <row r="36" customFormat="false" ht="21.75" hidden="false" customHeight="true" outlineLevel="0" collapsed="false">
      <c r="A36" s="3" t="s">
        <v>28</v>
      </c>
      <c r="B36" s="3" t="s">
        <v>29</v>
      </c>
      <c r="C36" s="3" t="s">
        <v>30</v>
      </c>
    </row>
    <row r="37" customFormat="false" ht="15" hidden="false" customHeight="false" outlineLevel="0" collapsed="false">
      <c r="A37" s="5" t="s">
        <v>31</v>
      </c>
      <c r="B37" s="8" t="n">
        <f aca="false">B14</f>
        <v>0</v>
      </c>
      <c r="C37" s="9" t="n">
        <f aca="false">B13</f>
        <v>0</v>
      </c>
    </row>
    <row r="38" customFormat="false" ht="15" hidden="false" customHeight="false" outlineLevel="0" collapsed="false">
      <c r="A38" s="5" t="s">
        <v>32</v>
      </c>
      <c r="B38" s="8" t="n">
        <f aca="false">B20</f>
        <v>0</v>
      </c>
      <c r="C38" s="9" t="n">
        <f aca="false">B19</f>
        <v>0</v>
      </c>
    </row>
    <row r="39" customFormat="false" ht="15" hidden="false" customHeight="false" outlineLevel="0" collapsed="false">
      <c r="A39" s="5" t="s">
        <v>33</v>
      </c>
      <c r="B39" s="8" t="str">
        <f aca="false">B31</f>
        <v>—</v>
      </c>
      <c r="C39" s="9" t="n">
        <f aca="false">B26</f>
        <v>0</v>
      </c>
    </row>
    <row r="40" customFormat="false" ht="15" hidden="false" customHeight="false" outlineLevel="0" collapsed="false">
      <c r="A40" s="5" t="s">
        <v>34</v>
      </c>
      <c r="B40" s="8" t="n">
        <f aca="false">B33</f>
        <v>0</v>
      </c>
      <c r="C40" s="9" t="n">
        <f aca="false">IFERROR(B26+C33,"—")</f>
        <v>0</v>
      </c>
    </row>
    <row r="42" customFormat="false" ht="17.35" hidden="false" customHeight="false" outlineLevel="0" collapsed="false">
      <c r="A42" s="11" t="s">
        <v>35</v>
      </c>
      <c r="B42" s="12" t="str">
        <f aca="false">IFERROR(INDEX(A37:A40,MATCH(MIN(IFERROR(B37:B40,9E+099)),B37:B40,0)),"Enter inputs to see best path")</f>
        <v>Enter inputs to see best path</v>
      </c>
      <c r="C42" s="12"/>
    </row>
  </sheetData>
  <mergeCells count="8">
    <mergeCell ref="A1:C1"/>
    <mergeCell ref="A2:C2"/>
    <mergeCell ref="A5:C5"/>
    <mergeCell ref="A12:C12"/>
    <mergeCell ref="A17:C17"/>
    <mergeCell ref="A23:C23"/>
    <mergeCell ref="A35:C35"/>
    <mergeCell ref="B42:C42"/>
  </mergeCells>
  <conditionalFormatting sqref="B37">
    <cfRule type="expression" priority="2" aboveAverage="0" equalAverage="0" bottom="0" percent="0" rank="0" text="" dxfId="0">
      <formula>AND(ISNUMBER(B37),B37=MIN(IFERROR($B$37:$B$40,9E+099)))</formula>
    </cfRule>
  </conditionalFormatting>
  <conditionalFormatting sqref="B38">
    <cfRule type="expression" priority="3" aboveAverage="0" equalAverage="0" bottom="0" percent="0" rank="0" text="" dxfId="0">
      <formula>AND(ISNUMBER(B38),B38=MIN(IFERROR($B$37:$B$40,9E+099)))</formula>
    </cfRule>
  </conditionalFormatting>
  <conditionalFormatting sqref="B39">
    <cfRule type="expression" priority="4" aboveAverage="0" equalAverage="0" bottom="0" percent="0" rank="0" text="" dxfId="0">
      <formula>AND(ISNUMBER(B39),B39=MIN(IFERROR($B$37:$B$40,9E+099)))</formula>
    </cfRule>
  </conditionalFormatting>
  <conditionalFormatting sqref="B40">
    <cfRule type="expression" priority="5" aboveAverage="0" equalAverage="0" bottom="0" percent="0" rank="0" text="" dxfId="0">
      <formula>AND(ISNUMBER(B40),B40=MIN(IFERROR($B$37:$B$40,9E+099)))</formula>
    </cfRule>
  </conditionalFormatting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3" t="s">
        <v>36</v>
      </c>
    </row>
    <row r="3" customFormat="false" ht="15" hidden="false" customHeight="false" outlineLevel="0" collapsed="false">
      <c r="A3" s="14" t="s">
        <v>37</v>
      </c>
    </row>
    <row r="5" customFormat="false" ht="15" hidden="false" customHeight="false" outlineLevel="0" collapsed="false">
      <c r="A5" s="15" t="s">
        <v>38</v>
      </c>
    </row>
    <row r="6" customFormat="false" ht="15" hidden="false" customHeight="false" outlineLevel="0" collapsed="false">
      <c r="A6" s="15" t="s">
        <v>39</v>
      </c>
    </row>
    <row r="7" customFormat="false" ht="23.85" hidden="false" customHeight="false" outlineLevel="0" collapsed="false">
      <c r="A7" s="15" t="s">
        <v>40</v>
      </c>
    </row>
    <row r="8" customFormat="false" ht="23.85" hidden="false" customHeight="false" outlineLevel="0" collapsed="false">
      <c r="A8" s="15" t="s">
        <v>41</v>
      </c>
    </row>
    <row r="9" customFormat="false" ht="23.85" hidden="false" customHeight="false" outlineLevel="0" collapsed="false">
      <c r="A9" s="15" t="s">
        <v>42</v>
      </c>
    </row>
    <row r="11" customFormat="false" ht="15" hidden="false" customHeight="false" outlineLevel="0" collapsed="false">
      <c r="A11" s="14" t="s">
        <v>43</v>
      </c>
    </row>
    <row r="13" customFormat="false" ht="23.85" hidden="false" customHeight="false" outlineLevel="0" collapsed="false">
      <c r="A13" s="15" t="s">
        <v>44</v>
      </c>
    </row>
    <row r="14" customFormat="false" ht="23.85" hidden="false" customHeight="false" outlineLevel="0" collapsed="false">
      <c r="A14" s="15" t="s">
        <v>45</v>
      </c>
    </row>
    <row r="15" customFormat="false" ht="15" hidden="false" customHeight="false" outlineLevel="0" collapsed="false">
      <c r="A15" s="15" t="s">
        <v>46</v>
      </c>
    </row>
    <row r="16" customFormat="false" ht="15" hidden="false" customHeight="false" outlineLevel="0" collapsed="false">
      <c r="A16" s="15" t="s">
        <v>47</v>
      </c>
    </row>
    <row r="18" customFormat="false" ht="15" hidden="false" customHeight="false" outlineLevel="0" collapsed="false">
      <c r="A18" s="14" t="s">
        <v>48</v>
      </c>
    </row>
    <row r="20" customFormat="false" ht="75" hidden="false" customHeight="true" outlineLevel="0" collapsed="false">
      <c r="A20" s="15" t="s">
        <v>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2026-04-15T11:00:34Z</dcterms:created>
  <dc:creator>openpyxl</dc:creator>
  <dc:description/>
  <dc:language>en-GB</dc:language>
  <cp:lastModifiedBy/>
  <dcterms:modified xsi:type="dcterms:W3CDTF">2026-04-15T11:00:34Z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