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llege Savings Planner" sheetId="1" state="visible" r:id="rId3"/>
    <sheet name="Vehicle Comparison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<sst xmlns="http://schemas.openxmlformats.org/spreadsheetml/2006/main" count="91" uniqueCount="85">
  <si>
    <t xml:space="preserve">529 College Savings Planner</t>
  </si>
  <si>
    <t xml:space="preserve">Project your 4-year funding gap and test contribution scenarios</t>
  </si>
  <si>
    <t xml:space="preserve">Item</t>
  </si>
  <si>
    <t xml:space="preserve">Value</t>
  </si>
  <si>
    <t xml:space="preserve">YOUR CHILD</t>
  </si>
  <si>
    <t xml:space="preserve">Child's Current Age</t>
  </si>
  <si>
    <t xml:space="preserve">Target College Start Age (default 18)</t>
  </si>
  <si>
    <t xml:space="preserve">Years Until College</t>
  </si>
  <si>
    <t xml:space="preserve">TARGET INSTITUTION</t>
  </si>
  <si>
    <t xml:space="preserve">Current Annual Cost ($) — see reference below</t>
  </si>
  <si>
    <t xml:space="preserve">Education Inflation Rate (default 5.5%)</t>
  </si>
  <si>
    <t xml:space="preserve">Reference — typical 2026 annual cost</t>
  </si>
  <si>
    <t xml:space="preserve">In-State Public (4-year)</t>
  </si>
  <si>
    <t xml:space="preserve">Out-of-State Public (4-year)</t>
  </si>
  <si>
    <t xml:space="preserve">Private</t>
  </si>
  <si>
    <t xml:space="preserve">YOUR SAVINGS</t>
  </si>
  <si>
    <t xml:space="preserve">Current 529 Balance ($)</t>
  </si>
  <si>
    <t xml:space="preserve">Monthly Contribution ($)</t>
  </si>
  <si>
    <t xml:space="preserve">Expected Annual Return (%, default 7%)</t>
  </si>
  <si>
    <t xml:space="preserve">PROJECTIONS</t>
  </si>
  <si>
    <t xml:space="preserve">Projected 4-Year Total Cost at Enrolment</t>
  </si>
  <si>
    <t xml:space="preserve">Projected Savings at Enrolment</t>
  </si>
  <si>
    <t xml:space="preserve">Funding Percentage</t>
  </si>
  <si>
    <t xml:space="preserve">Monthly Contribution Needed for 100% Funding</t>
  </si>
  <si>
    <t xml:space="preserve">Monthly Contribution Needed for 50% Funding</t>
  </si>
  <si>
    <t xml:space="preserve">SCENARIO COMPARISON — if you contribute…</t>
  </si>
  <si>
    <t xml:space="preserve">Scenario</t>
  </si>
  <si>
    <t xml:space="preserve">Monthly Contribution</t>
  </si>
  <si>
    <t xml:space="preserve">Projected Savings</t>
  </si>
  <si>
    <t xml:space="preserve">Funding %</t>
  </si>
  <si>
    <t xml:space="preserve">Your Current Contribution</t>
  </si>
  <si>
    <t xml:space="preserve">Your Contribution + 25%</t>
  </si>
  <si>
    <t xml:space="preserve">Your Contribution + 50%</t>
  </si>
  <si>
    <t xml:space="preserve">College Savings Vehicle Comparison</t>
  </si>
  <si>
    <t xml:space="preserve">Reference: 529 vs Coverdell ESA vs Taxable Brokerage vs UTMA</t>
  </si>
  <si>
    <t xml:space="preserve">529 Plan</t>
  </si>
  <si>
    <t xml:space="preserve">Coverdell ESA</t>
  </si>
  <si>
    <t xml:space="preserve">Taxable Brokerage</t>
  </si>
  <si>
    <t xml:space="preserve">UTMA/UGMA</t>
  </si>
  <si>
    <t xml:space="preserve">Tax on Growth</t>
  </si>
  <si>
    <t xml:space="preserve">Tax-free for qualified expenses</t>
  </si>
  <si>
    <t xml:space="preserve">Capital gains tax owed</t>
  </si>
  <si>
    <t xml:space="preserve">Capital gains taxed at kiddie-tax rate</t>
  </si>
  <si>
    <t xml:space="preserve">Contribution Limit</t>
  </si>
  <si>
    <t xml:space="preserve">Up to state 5-year forward-gifting ($95k 2026 per donor)</t>
  </si>
  <si>
    <t xml:space="preserve">$2,000/year until age 18</t>
  </si>
  <si>
    <t xml:space="preserve">No limit</t>
  </si>
  <si>
    <t xml:space="preserve">Gift-tax exclusion ($18k/year/donor)</t>
  </si>
  <si>
    <t xml:space="preserve">Income Limits</t>
  </si>
  <si>
    <t xml:space="preserve">None</t>
  </si>
  <si>
    <t xml:space="preserve">Phase-out above $110k single / $220k MFJ</t>
  </si>
  <si>
    <t xml:space="preserve">Qualified Expenses</t>
  </si>
  <si>
    <t xml:space="preserve">Tuition, room, board, books, equipment, K-12 tuition up to $10k</t>
  </si>
  <si>
    <t xml:space="preserve">K-12 and higher ed</t>
  </si>
  <si>
    <t xml:space="preserve">Any purpose</t>
  </si>
  <si>
    <t xml:space="preserve">Any purpose (once child reaches majority)</t>
  </si>
  <si>
    <t xml:space="preserve">Flexibility</t>
  </si>
  <si>
    <t xml:space="preserve">Change beneficiary within family without penalty</t>
  </si>
  <si>
    <t xml:space="preserve">Must use by age 30</t>
  </si>
  <si>
    <t xml:space="preserve">Fully flexible</t>
  </si>
  <si>
    <t xml:space="preserve">Irrevocable — belongs to child at majority</t>
  </si>
  <si>
    <t xml:space="preserve">Financial Aid Treatment</t>
  </si>
  <si>
    <t xml:space="preserve">Parental asset (≈5.6% FAFSA)</t>
  </si>
  <si>
    <t xml:space="preserve">Parental asset</t>
  </si>
  <si>
    <t xml:space="preserve">Student asset (20% FAFSA)</t>
  </si>
  <si>
    <t xml:space="preserve">State Tax Deduction</t>
  </si>
  <si>
    <t xml:space="preserve">Yes — in most states</t>
  </si>
  <si>
    <t xml:space="preserve">No</t>
  </si>
  <si>
    <t xml:space="preserve">529 Plan Calculator — Instructions</t>
  </si>
  <si>
    <t xml:space="preserve">HOW TO USE THIS SPREADSHEET</t>
  </si>
  <si>
    <t xml:space="preserve">1. Enter your child's current age and intended college start age.</t>
  </si>
  <si>
    <t xml:space="preserve">2. Enter the Current Annual Cost for the type of school you're targeting (reference values shown below the input).</t>
  </si>
  <si>
    <t xml:space="preserve">3. Adjust Education Inflation Rate — historical average is ~5.5% (faster than general inflation).</t>
  </si>
  <si>
    <t xml:space="preserve">4. Enter your current 529 balance, monthly contribution, and expected return.</t>
  </si>
  <si>
    <t xml:space="preserve">5. Review Projections: Projected Cost at Enrolment (4-year total) vs Projected Savings.</t>
  </si>
  <si>
    <t xml:space="preserve">6. See the Monthly Contribution needed for 100% or 50% funding — adjust your contribution if the funding gap is too wide.</t>
  </si>
  <si>
    <t xml:space="preserve">7. Use the Vehicle Comparison tab to understand 529 vs other savings vehicles.</t>
  </si>
  <si>
    <t xml:space="preserve">IMPORTANT NOTES</t>
  </si>
  <si>
    <t xml:space="preserve">• 529 earnings are tax-free ONLY for qualified expenses. Non-qualified withdrawals incur income tax + 10% penalty on earnings.</t>
  </si>
  <si>
    <t xml:space="preserve">• Most states offer a state tax deduction for contributions — worth checking before investing out of state.</t>
  </si>
  <si>
    <t xml:space="preserve">• FAFSA formula treats parent-owned 529s at ~5.6% vs student-owned at 20% — keep the account in the parent's name.</t>
  </si>
  <si>
    <t xml:space="preserve">• You can change the beneficiary to another family member without tax penalty if the original child doesn't attend college.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</si>
  <si>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</si>
  <si>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</si>
  <si>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financial planning advice. Needs vary by individual. Consult a qualified CFP® with 529/college-planning experience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</si>
</sst>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/>
      <c r="D4" s="3"/>
    </row>
    <row r="5" customFormat="false" ht="19.5" hidden="false" customHeight="true" outlineLevel="0" collapsed="false">
      <c r="A5" s="4" t="s">
        <v>4</v>
      </c>
      <c r="B5" s="4"/>
      <c r="C5" s="4"/>
      <c r="D5" s="4"/>
    </row>
    <row r="6" customFormat="false" ht="15" hidden="false" customHeight="false" outlineLevel="0" collapsed="false">
      <c r="A6" s="5" t="s">
        <v>5</v>
      </c>
      <c r="B6" s="6"/>
    </row>
    <row r="7" customFormat="false" ht="15" hidden="false" customHeight="false" outlineLevel="0" collapsed="false">
      <c r="A7" s="5" t="s">
        <v>6</v>
      </c>
      <c r="B7" s="6"/>
    </row>
    <row r="8" customFormat="false" ht="15" hidden="false" customHeight="false" outlineLevel="0" collapsed="false">
      <c r="A8" s="5" t="s">
        <v>7</v>
      </c>
      <c r="B8" s="7" t="n">
        <f aca="false">MAX(B7-B6,0)</f>
        <v>0</v>
      </c>
    </row>
    <row r="10" customFormat="false" ht="19.5" hidden="false" customHeight="true" outlineLevel="0" collapsed="false">
      <c r="A10" s="4" t="s">
        <v>8</v>
      </c>
      <c r="B10" s="4"/>
      <c r="C10" s="4"/>
      <c r="D10" s="4"/>
    </row>
    <row r="11" customFormat="false" ht="15" hidden="false" customHeight="false" outlineLevel="0" collapsed="false">
      <c r="A11" s="5" t="s">
        <v>9</v>
      </c>
      <c r="B11" s="8"/>
    </row>
    <row r="12" customFormat="false" ht="15" hidden="false" customHeight="false" outlineLevel="0" collapsed="false">
      <c r="A12" s="5" t="s">
        <v>10</v>
      </c>
      <c r="B12" s="9"/>
    </row>
    <row r="14" customFormat="false" ht="15" hidden="false" customHeight="false" outlineLevel="0" collapsed="false">
      <c r="A14" s="5" t="s">
        <v>11</v>
      </c>
    </row>
    <row r="15" customFormat="false" ht="15" hidden="false" customHeight="false" outlineLevel="0" collapsed="false">
      <c r="A15" s="5" t="s">
        <v>12</v>
      </c>
      <c r="B15" s="10" t="n">
        <v>26000</v>
      </c>
    </row>
    <row r="16" customFormat="false" ht="15" hidden="false" customHeight="false" outlineLevel="0" collapsed="false">
      <c r="A16" s="5" t="s">
        <v>13</v>
      </c>
      <c r="B16" s="10" t="n">
        <v>46000</v>
      </c>
    </row>
    <row r="17" customFormat="false" ht="15" hidden="false" customHeight="false" outlineLevel="0" collapsed="false">
      <c r="A17" s="5" t="s">
        <v>14</v>
      </c>
      <c r="B17" s="10" t="n">
        <v>60000</v>
      </c>
    </row>
    <row r="19" customFormat="false" ht="19.5" hidden="false" customHeight="true" outlineLevel="0" collapsed="false">
      <c r="A19" s="4" t="s">
        <v>15</v>
      </c>
      <c r="B19" s="4"/>
      <c r="C19" s="4"/>
      <c r="D19" s="4"/>
    </row>
    <row r="20" customFormat="false" ht="15" hidden="false" customHeight="false" outlineLevel="0" collapsed="false">
      <c r="A20" s="5" t="s">
        <v>16</v>
      </c>
      <c r="B20" s="8"/>
    </row>
    <row r="21" customFormat="false" ht="15" hidden="false" customHeight="false" outlineLevel="0" collapsed="false">
      <c r="A21" s="5" t="s">
        <v>17</v>
      </c>
      <c r="B21" s="8"/>
    </row>
    <row r="22" customFormat="false" ht="15" hidden="false" customHeight="false" outlineLevel="0" collapsed="false">
      <c r="A22" s="5" t="s">
        <v>18</v>
      </c>
      <c r="B22" s="9"/>
    </row>
    <row r="24" customFormat="false" ht="19.5" hidden="false" customHeight="true" outlineLevel="0" collapsed="false">
      <c r="A24" s="4" t="s">
        <v>19</v>
      </c>
      <c r="B24" s="4"/>
      <c r="C24" s="4"/>
      <c r="D24" s="4"/>
    </row>
    <row r="25" customFormat="false" ht="17.35" hidden="false" customHeight="false" outlineLevel="0" collapsed="false">
      <c r="A25" s="5" t="s">
        <v>20</v>
      </c>
      <c r="B25" s="11" t="n">
        <f aca="false">B11*(1+B12)^B8*4</f>
        <v>0</v>
      </c>
    </row>
    <row r="26" customFormat="false" ht="17.35" hidden="false" customHeight="false" outlineLevel="0" collapsed="false">
      <c r="A26" s="5" t="s">
        <v>21</v>
      </c>
      <c r="B26" s="11" t="n">
        <f aca="false">IFERROR(FV(B22/12,B8*12,-B21,-B20),0)</f>
        <v>0</v>
      </c>
    </row>
    <row r="27" customFormat="false" ht="17.35" hidden="false" customHeight="false" outlineLevel="0" collapsed="false">
      <c r="A27" s="5" t="s">
        <v>22</v>
      </c>
      <c r="B27" s="12" t="n">
        <f aca="false">IFERROR(B26/B25,0)</f>
        <v>0</v>
      </c>
    </row>
    <row r="29" customFormat="false" ht="15" hidden="false" customHeight="false" outlineLevel="0" collapsed="false">
      <c r="A29" s="5" t="s">
        <v>23</v>
      </c>
      <c r="B29" s="10" t="n">
        <f aca="false">IFERROR(-PMT(B22/12,B8*12,-B20,B25),0)</f>
        <v>0</v>
      </c>
    </row>
    <row r="30" customFormat="false" ht="15" hidden="false" customHeight="false" outlineLevel="0" collapsed="false">
      <c r="A30" s="5" t="s">
        <v>24</v>
      </c>
      <c r="B30" s="10" t="n">
        <f aca="false">IFERROR(-PMT(B22/12,B8*12,-B20,B25*0.5),0)</f>
        <v>0</v>
      </c>
    </row>
    <row r="32" customFormat="false" ht="19.5" hidden="false" customHeight="true" outlineLevel="0" collapsed="false">
      <c r="A32" s="4" t="s">
        <v>25</v>
      </c>
      <c r="B32" s="4"/>
      <c r="C32" s="4"/>
      <c r="D32" s="4"/>
    </row>
    <row r="33" customFormat="false" ht="21.75" hidden="false" customHeight="true" outlineLevel="0" collapsed="false">
      <c r="A33" s="3" t="s">
        <v>26</v>
      </c>
      <c r="B33" s="3" t="s">
        <v>27</v>
      </c>
      <c r="C33" s="3" t="s">
        <v>28</v>
      </c>
      <c r="D33" s="3" t="s">
        <v>29</v>
      </c>
    </row>
    <row r="34" customFormat="false" ht="15" hidden="false" customHeight="false" outlineLevel="0" collapsed="false">
      <c r="A34" s="5" t="s">
        <v>30</v>
      </c>
      <c r="B34" s="10" t="n">
        <f aca="false">B21</f>
        <v>0</v>
      </c>
      <c r="C34" s="10" t="n">
        <f aca="false">IFERROR(FV(B22/12,B8*12,-B34,-B20),0)</f>
        <v>0</v>
      </c>
      <c r="D34" s="13" t="n">
        <f aca="false">IFERROR(C34/B25,0)</f>
        <v>0</v>
      </c>
    </row>
    <row r="35" customFormat="false" ht="15" hidden="false" customHeight="false" outlineLevel="0" collapsed="false">
      <c r="A35" s="5" t="s">
        <v>31</v>
      </c>
      <c r="B35" s="10" t="n">
        <f aca="false">B21*1.25</f>
        <v>0</v>
      </c>
      <c r="C35" s="10" t="n">
        <f aca="false">IFERROR(FV(B22/12,B8*12,-B35,-B20),0)</f>
        <v>0</v>
      </c>
      <c r="D35" s="13" t="n">
        <f aca="false">IFERROR(C35/B25,0)</f>
        <v>0</v>
      </c>
    </row>
    <row r="36" customFormat="false" ht="15" hidden="false" customHeight="false" outlineLevel="0" collapsed="false">
      <c r="A36" s="5" t="s">
        <v>32</v>
      </c>
      <c r="B36" s="10" t="n">
        <f aca="false">B21*1.5</f>
        <v>0</v>
      </c>
      <c r="C36" s="10" t="n">
        <f aca="false">IFERROR(FV(B22/12,B8*12,-B36,-B20),0)</f>
        <v>0</v>
      </c>
      <c r="D36" s="13" t="n">
        <f aca="false">IFERROR(C36/B25,0)</f>
        <v>0</v>
      </c>
    </row>
  </sheetData>
  <mergeCells count="7">
    <mergeCell ref="A1:D1"/>
    <mergeCell ref="A2:D2"/>
    <mergeCell ref="A5:D5"/>
    <mergeCell ref="A10:D10"/>
    <mergeCell ref="A19:D19"/>
    <mergeCell ref="A24:D24"/>
    <mergeCell ref="A32:D3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2"/>
    <col collapsed="false" customWidth="true" hidden="false" outlineLevel="0" max="5" min="3" style="0" width="30"/>
  </cols>
  <sheetData>
    <row r="1" customFormat="false" ht="24" hidden="false" customHeight="true" outlineLevel="0" collapsed="false">
      <c r="A1" s="1" t="s">
        <v>33</v>
      </c>
      <c r="B1" s="1"/>
      <c r="C1" s="1"/>
      <c r="D1" s="1"/>
      <c r="E1" s="1"/>
    </row>
    <row r="2" customFormat="false" ht="18" hidden="false" customHeight="true" outlineLevel="0" collapsed="false">
      <c r="A2" s="2" t="s">
        <v>34</v>
      </c>
      <c r="B2" s="2"/>
      <c r="C2" s="2"/>
      <c r="D2" s="2"/>
      <c r="E2" s="2"/>
    </row>
    <row r="4" customFormat="false" ht="21.75" hidden="false" customHeight="true" outlineLevel="0" collapsed="false">
      <c r="A4" s="3"/>
      <c r="B4" s="3" t="s">
        <v>35</v>
      </c>
      <c r="C4" s="3" t="s">
        <v>36</v>
      </c>
      <c r="D4" s="3" t="s">
        <v>37</v>
      </c>
      <c r="E4" s="3" t="s">
        <v>38</v>
      </c>
    </row>
    <row r="5" customFormat="false" ht="39.75" hidden="false" customHeight="true" outlineLevel="0" collapsed="false">
      <c r="A5" s="14" t="s">
        <v>39</v>
      </c>
      <c r="B5" s="15" t="s">
        <v>40</v>
      </c>
      <c r="C5" s="15" t="s">
        <v>40</v>
      </c>
      <c r="D5" s="15" t="s">
        <v>41</v>
      </c>
      <c r="E5" s="15" t="s">
        <v>42</v>
      </c>
    </row>
    <row r="6" customFormat="false" ht="39.75" hidden="false" customHeight="true" outlineLevel="0" collapsed="false">
      <c r="A6" s="14" t="s">
        <v>43</v>
      </c>
      <c r="B6" s="15" t="s">
        <v>44</v>
      </c>
      <c r="C6" s="15" t="s">
        <v>45</v>
      </c>
      <c r="D6" s="15" t="s">
        <v>46</v>
      </c>
      <c r="E6" s="15" t="s">
        <v>47</v>
      </c>
    </row>
    <row r="7" customFormat="false" ht="39.75" hidden="false" customHeight="true" outlineLevel="0" collapsed="false">
      <c r="A7" s="14" t="s">
        <v>48</v>
      </c>
      <c r="B7" s="15" t="s">
        <v>49</v>
      </c>
      <c r="C7" s="15" t="s">
        <v>50</v>
      </c>
      <c r="D7" s="15" t="s">
        <v>49</v>
      </c>
      <c r="E7" s="15" t="s">
        <v>49</v>
      </c>
    </row>
    <row r="8" customFormat="false" ht="39.75" hidden="false" customHeight="true" outlineLevel="0" collapsed="false">
      <c r="A8" s="14" t="s">
        <v>51</v>
      </c>
      <c r="B8" s="15" t="s">
        <v>52</v>
      </c>
      <c r="C8" s="15" t="s">
        <v>53</v>
      </c>
      <c r="D8" s="15" t="s">
        <v>54</v>
      </c>
      <c r="E8" s="15" t="s">
        <v>55</v>
      </c>
    </row>
    <row r="9" customFormat="false" ht="39.75" hidden="false" customHeight="true" outlineLevel="0" collapsed="false">
      <c r="A9" s="14" t="s">
        <v>56</v>
      </c>
      <c r="B9" s="15" t="s">
        <v>57</v>
      </c>
      <c r="C9" s="15" t="s">
        <v>58</v>
      </c>
      <c r="D9" s="15" t="s">
        <v>59</v>
      </c>
      <c r="E9" s="15" t="s">
        <v>60</v>
      </c>
    </row>
    <row r="10" customFormat="false" ht="39.75" hidden="false" customHeight="true" outlineLevel="0" collapsed="false">
      <c r="A10" s="14" t="s">
        <v>61</v>
      </c>
      <c r="B10" s="15" t="s">
        <v>62</v>
      </c>
      <c r="C10" s="15" t="s">
        <v>63</v>
      </c>
      <c r="D10" s="15" t="s">
        <v>63</v>
      </c>
      <c r="E10" s="15" t="s">
        <v>64</v>
      </c>
    </row>
    <row r="11" customFormat="false" ht="39.75" hidden="false" customHeight="true" outlineLevel="0" collapsed="false">
      <c r="A11" s="14" t="s">
        <v>65</v>
      </c>
      <c r="B11" s="15" t="s">
        <v>66</v>
      </c>
      <c r="C11" s="15" t="s">
        <v>67</v>
      </c>
      <c r="D11" s="15" t="s">
        <v>67</v>
      </c>
      <c r="E11" s="15" t="s">
        <v>67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6" t="s">
        <v>68</v>
      </c>
    </row>
    <row r="3" customFormat="false" ht="15" hidden="false" customHeight="false" outlineLevel="0" collapsed="false">
      <c r="A3" s="17" t="s">
        <v>69</v>
      </c>
    </row>
    <row r="5" customFormat="false" ht="15" hidden="false" customHeight="false" outlineLevel="0" collapsed="false">
      <c r="A5" s="18" t="s">
        <v>70</v>
      </c>
    </row>
    <row r="6" customFormat="false" ht="23.85" hidden="false" customHeight="false" outlineLevel="0" collapsed="false">
      <c r="A6" s="18" t="s">
        <v>71</v>
      </c>
    </row>
    <row r="7" customFormat="false" ht="15" hidden="false" customHeight="false" outlineLevel="0" collapsed="false">
      <c r="A7" s="18" t="s">
        <v>72</v>
      </c>
    </row>
    <row r="8" customFormat="false" ht="15" hidden="false" customHeight="false" outlineLevel="0" collapsed="false">
      <c r="A8" s="18" t="s">
        <v>73</v>
      </c>
    </row>
    <row r="9" customFormat="false" ht="15" hidden="false" customHeight="false" outlineLevel="0" collapsed="false">
      <c r="A9" s="18" t="s">
        <v>74</v>
      </c>
    </row>
    <row r="10" customFormat="false" ht="23.85" hidden="false" customHeight="false" outlineLevel="0" collapsed="false">
      <c r="A10" s="18" t="s">
        <v>75</v>
      </c>
    </row>
    <row r="11" customFormat="false" ht="15" hidden="false" customHeight="false" outlineLevel="0" collapsed="false">
      <c r="A11" s="18" t="s">
        <v>76</v>
      </c>
    </row>
    <row r="13" customFormat="false" ht="15" hidden="false" customHeight="false" outlineLevel="0" collapsed="false">
      <c r="A13" s="17" t="s">
        <v>77</v>
      </c>
    </row>
    <row r="15" customFormat="false" ht="23.85" hidden="false" customHeight="false" outlineLevel="0" collapsed="false">
      <c r="A15" s="18" t="s">
        <v>78</v>
      </c>
    </row>
    <row r="16" customFormat="false" ht="23.85" hidden="false" customHeight="false" outlineLevel="0" collapsed="false">
      <c r="A16" s="18" t="s">
        <v>79</v>
      </c>
    </row>
    <row r="17" customFormat="false" ht="23.85" hidden="false" customHeight="false" outlineLevel="0" collapsed="false">
      <c r="A17" s="18" t="s">
        <v>80</v>
      </c>
    </row>
    <row r="18" customFormat="false" ht="23.85" hidden="false" customHeight="false" outlineLevel="0" collapsed="false">
      <c r="A18" s="18" t="s">
        <v>81</v>
      </c>
    </row>
    <row r="19" customFormat="false" ht="15" hidden="false" customHeight="false" outlineLevel="0" collapsed="false">
      <c r="A19" s="18" t="s">
        <v>82</v>
      </c>
    </row>
    <row r="21" customFormat="false" ht="15" hidden="false" customHeight="false" outlineLevel="0" collapsed="false">
      <c r="A21" s="17" t="s">
        <v>83</v>
      </c>
    </row>
    <row r="23" customFormat="false" ht="75" hidden="false" customHeight="true" outlineLevel="0" collapsed="false">
      <c r="A23" s="18" t="s">
        <v>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2026-04-15T11:13:36Z</dcterms:created>
  <dc:creator>openpyxl</dc:creator>
  <dc:description/>
  <dc:language>en-GB</dc:language>
  <cp:lastModifiedBy/>
  <dcterms:modified xsi:type="dcterms:W3CDTF">2026-04-15T11:13:36Z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